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Users\carine.lambert\Desktop\"/>
    </mc:Choice>
  </mc:AlternateContent>
  <xr:revisionPtr revIDLastSave="0" documentId="8_{AC2EBD3A-29BC-4A56-9FE3-D36D55D7B31D}" xr6:coauthVersionLast="47" xr6:coauthVersionMax="47" xr10:uidLastSave="{00000000-0000-0000-0000-000000000000}"/>
  <bookViews>
    <workbookView xWindow="-108" yWindow="-108" windowWidth="23256" windowHeight="12576" xr2:uid="{00000000-000D-0000-FFFF-FFFF00000000}"/>
  </bookViews>
  <sheets>
    <sheet name="Notice" sheetId="22" r:id="rId1"/>
    <sheet name="Dépenses" sheetId="1" r:id="rId2"/>
    <sheet name="Détail - Personnels" sheetId="26" r:id="rId3"/>
    <sheet name="Détail - Travaux" sheetId="25" r:id="rId4"/>
    <sheet name="Contrib en nature" sheetId="24" r:id="rId5"/>
    <sheet name="Ressources" sheetId="19" r:id="rId6"/>
    <sheet name="Récap par catégorie de dépense" sheetId="20" state="hidden" r:id="rId7"/>
    <sheet name="Liste catégories de dépenses" sheetId="15" state="hidden" r:id="rId8"/>
  </sheets>
  <externalReferences>
    <externalReference r:id="rId9"/>
    <externalReference r:id="rId10"/>
    <externalReference r:id="rId11"/>
  </externalReferences>
  <definedNames>
    <definedName name="_xlnm.Print_Titles" localSheetId="2">'Détail - Personnels'!$1:$7</definedName>
    <definedName name="_xlnm.Print_Titles" localSheetId="3">'Détail - Travaux'!$1:$7</definedName>
    <definedName name="libelle_indic" localSheetId="2">'[1]liste indic'!$A$1:$C$36</definedName>
    <definedName name="libelle_indic" localSheetId="3">'[1]liste indic'!$A$1:$C$36</definedName>
    <definedName name="libelle_indic">'[2]liste indic'!$A$1:$C$36</definedName>
    <definedName name="liste_OS" localSheetId="2">'[1]liste OS'!$A$1:$B$17</definedName>
    <definedName name="liste_OS" localSheetId="3">'[1]liste OS'!$A$1:$B$17</definedName>
    <definedName name="liste_OS">'[2]liste OS'!$A$1:$B$17</definedName>
    <definedName name="_xlnm.Print_Area" localSheetId="1">Dépenses!$A$1:$M$400</definedName>
    <definedName name="_xlnm.Print_Area" localSheetId="2">'Détail - Personnels'!$A$1:$K$467</definedName>
    <definedName name="_xlnm.Print_Area" localSheetId="3">'Détail - Travaux'!$A$1:$L$145</definedName>
    <definedName name="_xlnm.Print_Area" localSheetId="0">Notice!$A$1:$B$17</definedName>
    <definedName name="_xlnm.Print_Area" localSheetId="5">Ressources!$A$1:$K$29</definedName>
  </definedNames>
  <calcPr calcId="191029"/>
  <pivotCaches>
    <pivotCache cacheId="0" r:id="rId12"/>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6" l="1"/>
  <c r="C98" i="26" s="1"/>
  <c r="B5" i="26"/>
  <c r="B4" i="26"/>
  <c r="B3" i="26"/>
  <c r="B121" i="26" s="1"/>
  <c r="S9" i="26"/>
  <c r="T9" i="26" s="1"/>
  <c r="E29" i="26" s="1"/>
  <c r="D14" i="26"/>
  <c r="F14" i="26"/>
  <c r="D15" i="26"/>
  <c r="F15" i="26"/>
  <c r="D16" i="26"/>
  <c r="D26" i="26" s="1"/>
  <c r="F16" i="26"/>
  <c r="F26" i="26" s="1"/>
  <c r="D17" i="26"/>
  <c r="F17" i="26"/>
  <c r="D18" i="26"/>
  <c r="F18" i="26"/>
  <c r="D19" i="26"/>
  <c r="F19" i="26"/>
  <c r="D20" i="26"/>
  <c r="F20" i="26"/>
  <c r="D21" i="26"/>
  <c r="F21" i="26"/>
  <c r="D22" i="26"/>
  <c r="F22" i="26"/>
  <c r="D23" i="26"/>
  <c r="F23" i="26"/>
  <c r="D24" i="26"/>
  <c r="F24" i="26"/>
  <c r="D25" i="26"/>
  <c r="F25" i="26"/>
  <c r="B26" i="26"/>
  <c r="C26" i="26"/>
  <c r="E26" i="26"/>
  <c r="O26" i="26"/>
  <c r="P26" i="26"/>
  <c r="B29" i="26"/>
  <c r="D29" i="26"/>
  <c r="F29" i="26"/>
  <c r="S32" i="26"/>
  <c r="T32" i="26" s="1"/>
  <c r="E52" i="26" s="1"/>
  <c r="D37" i="26"/>
  <c r="F37" i="26"/>
  <c r="F49" i="26" s="1"/>
  <c r="D38" i="26"/>
  <c r="F38" i="26"/>
  <c r="D39" i="26"/>
  <c r="F39" i="26"/>
  <c r="D40" i="26"/>
  <c r="F40" i="26"/>
  <c r="D41" i="26"/>
  <c r="F41" i="26"/>
  <c r="D42" i="26"/>
  <c r="F42" i="26"/>
  <c r="D43" i="26"/>
  <c r="F43" i="26"/>
  <c r="D44" i="26"/>
  <c r="F44" i="26"/>
  <c r="D45" i="26"/>
  <c r="F45" i="26"/>
  <c r="D46" i="26"/>
  <c r="F46" i="26"/>
  <c r="D47" i="26"/>
  <c r="F47" i="26"/>
  <c r="D48" i="26"/>
  <c r="F48" i="26"/>
  <c r="B49" i="26"/>
  <c r="C49" i="26"/>
  <c r="D49" i="26"/>
  <c r="E49" i="26"/>
  <c r="O49" i="26"/>
  <c r="P49" i="26"/>
  <c r="C52" i="26"/>
  <c r="D52" i="26"/>
  <c r="F52" i="26"/>
  <c r="I52" i="26"/>
  <c r="S55" i="26"/>
  <c r="T55" i="26"/>
  <c r="D60" i="26"/>
  <c r="F60" i="26"/>
  <c r="F72" i="26" s="1"/>
  <c r="D61" i="26"/>
  <c r="F61" i="26"/>
  <c r="D62" i="26"/>
  <c r="F62" i="26"/>
  <c r="D63" i="26"/>
  <c r="F63" i="26"/>
  <c r="D64" i="26"/>
  <c r="F64" i="26"/>
  <c r="D65" i="26"/>
  <c r="F65" i="26"/>
  <c r="D66" i="26"/>
  <c r="F66" i="26"/>
  <c r="D67" i="26"/>
  <c r="F67" i="26"/>
  <c r="D68" i="26"/>
  <c r="F68" i="26"/>
  <c r="D69" i="26"/>
  <c r="F69" i="26"/>
  <c r="D70" i="26"/>
  <c r="F70" i="26"/>
  <c r="D71" i="26"/>
  <c r="F71" i="26"/>
  <c r="B72" i="26"/>
  <c r="C72" i="26"/>
  <c r="D72" i="26"/>
  <c r="E72" i="26"/>
  <c r="J72" i="26"/>
  <c r="G72" i="26" s="1"/>
  <c r="T75" i="26" s="1"/>
  <c r="O72" i="26"/>
  <c r="P72" i="26"/>
  <c r="B75" i="26"/>
  <c r="C75" i="26"/>
  <c r="D75" i="26"/>
  <c r="E75" i="26"/>
  <c r="F75" i="26"/>
  <c r="I75" i="26"/>
  <c r="S78" i="26"/>
  <c r="T78" i="26"/>
  <c r="E98" i="26" s="1"/>
  <c r="D83" i="26"/>
  <c r="F83" i="26"/>
  <c r="D84" i="26"/>
  <c r="F84" i="26"/>
  <c r="F95" i="26" s="1"/>
  <c r="D85" i="26"/>
  <c r="D95" i="26" s="1"/>
  <c r="F85" i="26"/>
  <c r="D86" i="26"/>
  <c r="F86" i="26"/>
  <c r="D87" i="26"/>
  <c r="F87" i="26"/>
  <c r="D88" i="26"/>
  <c r="F88" i="26"/>
  <c r="D89" i="26"/>
  <c r="F89" i="26"/>
  <c r="D90" i="26"/>
  <c r="F90" i="26"/>
  <c r="D91" i="26"/>
  <c r="F91" i="26"/>
  <c r="D92" i="26"/>
  <c r="F92" i="26"/>
  <c r="D93" i="26"/>
  <c r="F93" i="26"/>
  <c r="D94" i="26"/>
  <c r="F94" i="26"/>
  <c r="B95" i="26"/>
  <c r="C95" i="26"/>
  <c r="E95" i="26"/>
  <c r="O95" i="26"/>
  <c r="P95" i="26"/>
  <c r="B98" i="26"/>
  <c r="D98" i="26"/>
  <c r="F98" i="26"/>
  <c r="S101" i="26"/>
  <c r="T101" i="26"/>
  <c r="E121" i="26" s="1"/>
  <c r="D106" i="26"/>
  <c r="F106" i="26"/>
  <c r="F118" i="26" s="1"/>
  <c r="D107" i="26"/>
  <c r="F107" i="26"/>
  <c r="D108" i="26"/>
  <c r="F108" i="26"/>
  <c r="D109" i="26"/>
  <c r="F109" i="26"/>
  <c r="D110" i="26"/>
  <c r="F110" i="26"/>
  <c r="D111" i="26"/>
  <c r="F111" i="26"/>
  <c r="D112" i="26"/>
  <c r="F112" i="26"/>
  <c r="D113" i="26"/>
  <c r="F113" i="26"/>
  <c r="D114" i="26"/>
  <c r="F114" i="26"/>
  <c r="D115" i="26"/>
  <c r="F115" i="26"/>
  <c r="D116" i="26"/>
  <c r="F116" i="26"/>
  <c r="D117" i="26"/>
  <c r="F117" i="26"/>
  <c r="B118" i="26"/>
  <c r="C118" i="26"/>
  <c r="D118" i="26"/>
  <c r="E118" i="26"/>
  <c r="J118" i="26"/>
  <c r="G118" i="26" s="1"/>
  <c r="T121" i="26" s="1"/>
  <c r="O118" i="26"/>
  <c r="P118" i="26"/>
  <c r="D121" i="26"/>
  <c r="F121" i="26"/>
  <c r="I121" i="26"/>
  <c r="S124" i="26"/>
  <c r="T124" i="26"/>
  <c r="D129" i="26"/>
  <c r="D141" i="26" s="1"/>
  <c r="F129" i="26"/>
  <c r="F141" i="26" s="1"/>
  <c r="D130" i="26"/>
  <c r="F130" i="26"/>
  <c r="D131" i="26"/>
  <c r="F131" i="26"/>
  <c r="D132" i="26"/>
  <c r="F132" i="26"/>
  <c r="D133" i="26"/>
  <c r="F133" i="26"/>
  <c r="D134" i="26"/>
  <c r="F134" i="26"/>
  <c r="D135" i="26"/>
  <c r="F135" i="26"/>
  <c r="D136" i="26"/>
  <c r="F136" i="26"/>
  <c r="D137" i="26"/>
  <c r="F137" i="26"/>
  <c r="D138" i="26"/>
  <c r="F138" i="26"/>
  <c r="D139" i="26"/>
  <c r="F139" i="26"/>
  <c r="D140" i="26"/>
  <c r="F140" i="26"/>
  <c r="B141" i="26"/>
  <c r="C141" i="26"/>
  <c r="E141" i="26"/>
  <c r="O141" i="26"/>
  <c r="P141" i="26"/>
  <c r="C144" i="26"/>
  <c r="D144" i="26"/>
  <c r="E144" i="26"/>
  <c r="F144" i="26"/>
  <c r="S147" i="26"/>
  <c r="T147" i="26"/>
  <c r="E167" i="26" s="1"/>
  <c r="D152" i="26"/>
  <c r="F152" i="26"/>
  <c r="D153" i="26"/>
  <c r="F153" i="26"/>
  <c r="F164" i="26" s="1"/>
  <c r="D154" i="26"/>
  <c r="D164" i="26" s="1"/>
  <c r="F154" i="26"/>
  <c r="D155" i="26"/>
  <c r="F155" i="26"/>
  <c r="D156" i="26"/>
  <c r="F156" i="26"/>
  <c r="D157" i="26"/>
  <c r="F157" i="26"/>
  <c r="D158" i="26"/>
  <c r="F158" i="26"/>
  <c r="D159" i="26"/>
  <c r="F159" i="26"/>
  <c r="D160" i="26"/>
  <c r="F160" i="26"/>
  <c r="D161" i="26"/>
  <c r="F161" i="26"/>
  <c r="D162" i="26"/>
  <c r="F162" i="26"/>
  <c r="D163" i="26"/>
  <c r="F163" i="26"/>
  <c r="B164" i="26"/>
  <c r="C164" i="26"/>
  <c r="E164" i="26"/>
  <c r="O164" i="26"/>
  <c r="P164" i="26"/>
  <c r="D167" i="26"/>
  <c r="F167" i="26"/>
  <c r="S170" i="26"/>
  <c r="T170" i="26"/>
  <c r="E190" i="26" s="1"/>
  <c r="D175" i="26"/>
  <c r="F175" i="26"/>
  <c r="F187" i="26" s="1"/>
  <c r="D176" i="26"/>
  <c r="F176" i="26"/>
  <c r="D177" i="26"/>
  <c r="F177" i="26"/>
  <c r="D178" i="26"/>
  <c r="F178" i="26"/>
  <c r="D179" i="26"/>
  <c r="F179" i="26"/>
  <c r="D180" i="26"/>
  <c r="F180" i="26"/>
  <c r="D181" i="26"/>
  <c r="F181" i="26"/>
  <c r="D182" i="26"/>
  <c r="F182" i="26"/>
  <c r="D183" i="26"/>
  <c r="F183" i="26"/>
  <c r="D184" i="26"/>
  <c r="F184" i="26"/>
  <c r="D185" i="26"/>
  <c r="F185" i="26"/>
  <c r="D186" i="26"/>
  <c r="F186" i="26"/>
  <c r="B187" i="26"/>
  <c r="C187" i="26"/>
  <c r="D187" i="26"/>
  <c r="E187" i="26"/>
  <c r="J187" i="26"/>
  <c r="G187" i="26" s="1"/>
  <c r="T190" i="26" s="1"/>
  <c r="O187" i="26"/>
  <c r="P187" i="26"/>
  <c r="D190" i="26"/>
  <c r="F190" i="26"/>
  <c r="I190" i="26"/>
  <c r="S193" i="26"/>
  <c r="T193" i="26"/>
  <c r="D198" i="26"/>
  <c r="D210" i="26" s="1"/>
  <c r="F198" i="26"/>
  <c r="F210" i="26" s="1"/>
  <c r="D199" i="26"/>
  <c r="F199" i="26"/>
  <c r="D200" i="26"/>
  <c r="F200" i="26"/>
  <c r="D201" i="26"/>
  <c r="F201" i="26"/>
  <c r="D202" i="26"/>
  <c r="F202" i="26"/>
  <c r="D203" i="26"/>
  <c r="F203" i="26"/>
  <c r="D204" i="26"/>
  <c r="F204" i="26"/>
  <c r="D205" i="26"/>
  <c r="F205" i="26"/>
  <c r="D206" i="26"/>
  <c r="F206" i="26"/>
  <c r="D207" i="26"/>
  <c r="F207" i="26"/>
  <c r="D208" i="26"/>
  <c r="F208" i="26"/>
  <c r="D209" i="26"/>
  <c r="F209" i="26"/>
  <c r="B210" i="26"/>
  <c r="C210" i="26"/>
  <c r="E210" i="26"/>
  <c r="O210" i="26"/>
  <c r="P210" i="26"/>
  <c r="C213" i="26"/>
  <c r="D213" i="26"/>
  <c r="E213" i="26"/>
  <c r="F213" i="26"/>
  <c r="S216" i="26"/>
  <c r="T216" i="26"/>
  <c r="E236" i="26" s="1"/>
  <c r="D221" i="26"/>
  <c r="F221" i="26"/>
  <c r="F233" i="26" s="1"/>
  <c r="D222" i="26"/>
  <c r="F222" i="26"/>
  <c r="D223" i="26"/>
  <c r="D233" i="26" s="1"/>
  <c r="F223" i="26"/>
  <c r="D224" i="26"/>
  <c r="F224" i="26"/>
  <c r="D225" i="26"/>
  <c r="F225" i="26"/>
  <c r="D226" i="26"/>
  <c r="F226" i="26"/>
  <c r="D227" i="26"/>
  <c r="F227" i="26"/>
  <c r="D228" i="26"/>
  <c r="F228" i="26"/>
  <c r="D229" i="26"/>
  <c r="F229" i="26"/>
  <c r="D230" i="26"/>
  <c r="F230" i="26"/>
  <c r="D231" i="26"/>
  <c r="F231" i="26"/>
  <c r="D232" i="26"/>
  <c r="F232" i="26"/>
  <c r="B233" i="26"/>
  <c r="C233" i="26"/>
  <c r="E233" i="26"/>
  <c r="O233" i="26"/>
  <c r="P233" i="26"/>
  <c r="C236" i="26"/>
  <c r="D236" i="26"/>
  <c r="F236" i="26"/>
  <c r="S239" i="26"/>
  <c r="T239" i="26"/>
  <c r="E259" i="26" s="1"/>
  <c r="D244" i="26"/>
  <c r="F244" i="26"/>
  <c r="F256" i="26" s="1"/>
  <c r="D245" i="26"/>
  <c r="F245" i="26"/>
  <c r="D246" i="26"/>
  <c r="F246" i="26"/>
  <c r="D247" i="26"/>
  <c r="F247" i="26"/>
  <c r="D248" i="26"/>
  <c r="F248" i="26"/>
  <c r="D249" i="26"/>
  <c r="F249" i="26"/>
  <c r="D250" i="26"/>
  <c r="F250" i="26"/>
  <c r="D251" i="26"/>
  <c r="F251" i="26"/>
  <c r="D252" i="26"/>
  <c r="F252" i="26"/>
  <c r="D253" i="26"/>
  <c r="F253" i="26"/>
  <c r="D254" i="26"/>
  <c r="F254" i="26"/>
  <c r="D255" i="26"/>
  <c r="F255" i="26"/>
  <c r="B256" i="26"/>
  <c r="C256" i="26"/>
  <c r="D256" i="26"/>
  <c r="I256" i="26" s="1"/>
  <c r="J259" i="26" s="1"/>
  <c r="E256" i="26"/>
  <c r="J256" i="26"/>
  <c r="G256" i="26" s="1"/>
  <c r="T259" i="26" s="1"/>
  <c r="O256" i="26"/>
  <c r="P256" i="26"/>
  <c r="B259" i="26"/>
  <c r="C259" i="26"/>
  <c r="D259" i="26"/>
  <c r="F259" i="26"/>
  <c r="I259" i="26"/>
  <c r="S262" i="26"/>
  <c r="T262" i="26"/>
  <c r="D267" i="26"/>
  <c r="D279" i="26" s="1"/>
  <c r="F267" i="26"/>
  <c r="F279" i="26" s="1"/>
  <c r="D268" i="26"/>
  <c r="F268" i="26"/>
  <c r="D269" i="26"/>
  <c r="F269" i="26"/>
  <c r="D270" i="26"/>
  <c r="F270" i="26"/>
  <c r="D271" i="26"/>
  <c r="F271" i="26"/>
  <c r="D272" i="26"/>
  <c r="F272" i="26"/>
  <c r="D273" i="26"/>
  <c r="F273" i="26"/>
  <c r="D274" i="26"/>
  <c r="F274" i="26"/>
  <c r="D275" i="26"/>
  <c r="F275" i="26"/>
  <c r="D276" i="26"/>
  <c r="F276" i="26"/>
  <c r="D277" i="26"/>
  <c r="F277" i="26"/>
  <c r="D278" i="26"/>
  <c r="F278" i="26"/>
  <c r="B279" i="26"/>
  <c r="C279" i="26"/>
  <c r="E279" i="26"/>
  <c r="O279" i="26"/>
  <c r="P279" i="26"/>
  <c r="B282" i="26"/>
  <c r="C282" i="26"/>
  <c r="D282" i="26"/>
  <c r="E282" i="26"/>
  <c r="F282" i="26"/>
  <c r="S285" i="26"/>
  <c r="T285" i="26"/>
  <c r="D290" i="26"/>
  <c r="F290" i="26"/>
  <c r="F302" i="26" s="1"/>
  <c r="D291" i="26"/>
  <c r="F291" i="26"/>
  <c r="D292" i="26"/>
  <c r="D302" i="26" s="1"/>
  <c r="F292" i="26"/>
  <c r="D293" i="26"/>
  <c r="F293" i="26"/>
  <c r="D294" i="26"/>
  <c r="F294" i="26"/>
  <c r="D295" i="26"/>
  <c r="F295" i="26"/>
  <c r="D296" i="26"/>
  <c r="F296" i="26"/>
  <c r="D297" i="26"/>
  <c r="F297" i="26"/>
  <c r="D298" i="26"/>
  <c r="F298" i="26"/>
  <c r="D299" i="26"/>
  <c r="F299" i="26"/>
  <c r="D300" i="26"/>
  <c r="F300" i="26"/>
  <c r="D301" i="26"/>
  <c r="F301" i="26"/>
  <c r="B302" i="26"/>
  <c r="C302" i="26"/>
  <c r="E302" i="26"/>
  <c r="O302" i="26"/>
  <c r="P302" i="26"/>
  <c r="B305" i="26"/>
  <c r="C305" i="26"/>
  <c r="D305" i="26"/>
  <c r="E305" i="26"/>
  <c r="F305" i="26"/>
  <c r="S308" i="26"/>
  <c r="T308" i="26"/>
  <c r="E328" i="26" s="1"/>
  <c r="D313" i="26"/>
  <c r="F313" i="26"/>
  <c r="F325" i="26" s="1"/>
  <c r="D314" i="26"/>
  <c r="F314" i="26"/>
  <c r="D315" i="26"/>
  <c r="F315" i="26"/>
  <c r="D316" i="26"/>
  <c r="F316" i="26"/>
  <c r="D317" i="26"/>
  <c r="F317" i="26"/>
  <c r="D318" i="26"/>
  <c r="F318" i="26"/>
  <c r="D319" i="26"/>
  <c r="F319" i="26"/>
  <c r="D320" i="26"/>
  <c r="F320" i="26"/>
  <c r="D321" i="26"/>
  <c r="F321" i="26"/>
  <c r="D322" i="26"/>
  <c r="F322" i="26"/>
  <c r="D323" i="26"/>
  <c r="F323" i="26"/>
  <c r="D324" i="26"/>
  <c r="F324" i="26"/>
  <c r="B325" i="26"/>
  <c r="C325" i="26"/>
  <c r="D325" i="26"/>
  <c r="I325" i="26" s="1"/>
  <c r="J328" i="26" s="1"/>
  <c r="E325" i="26"/>
  <c r="J325" i="26"/>
  <c r="G325" i="26" s="1"/>
  <c r="T328" i="26" s="1"/>
  <c r="O325" i="26"/>
  <c r="P325" i="26"/>
  <c r="C328" i="26"/>
  <c r="D328" i="26"/>
  <c r="F328" i="26"/>
  <c r="I328" i="26"/>
  <c r="S331" i="26"/>
  <c r="T331" i="26"/>
  <c r="D336" i="26"/>
  <c r="D348" i="26" s="1"/>
  <c r="F336" i="26"/>
  <c r="F348" i="26" s="1"/>
  <c r="D337" i="26"/>
  <c r="F337" i="26"/>
  <c r="D338" i="26"/>
  <c r="F338" i="26"/>
  <c r="D339" i="26"/>
  <c r="F339" i="26"/>
  <c r="D340" i="26"/>
  <c r="F340" i="26"/>
  <c r="D341" i="26"/>
  <c r="F341" i="26"/>
  <c r="D342" i="26"/>
  <c r="F342" i="26"/>
  <c r="D343" i="26"/>
  <c r="F343" i="26"/>
  <c r="D344" i="26"/>
  <c r="F344" i="26"/>
  <c r="D345" i="26"/>
  <c r="F345" i="26"/>
  <c r="D346" i="26"/>
  <c r="F346" i="26"/>
  <c r="D347" i="26"/>
  <c r="F347" i="26"/>
  <c r="B348" i="26"/>
  <c r="C348" i="26"/>
  <c r="E348" i="26"/>
  <c r="O348" i="26"/>
  <c r="P348" i="26"/>
  <c r="B351" i="26"/>
  <c r="C351" i="26"/>
  <c r="D351" i="26"/>
  <c r="E351" i="26"/>
  <c r="F351" i="26"/>
  <c r="S354" i="26"/>
  <c r="T354" i="26"/>
  <c r="D359" i="26"/>
  <c r="F359" i="26"/>
  <c r="F371" i="26" s="1"/>
  <c r="D360" i="26"/>
  <c r="F360" i="26"/>
  <c r="D361" i="26"/>
  <c r="D371" i="26" s="1"/>
  <c r="F361" i="26"/>
  <c r="D362" i="26"/>
  <c r="F362" i="26"/>
  <c r="D363" i="26"/>
  <c r="F363" i="26"/>
  <c r="D364" i="26"/>
  <c r="F364" i="26"/>
  <c r="D365" i="26"/>
  <c r="F365" i="26"/>
  <c r="D366" i="26"/>
  <c r="F366" i="26"/>
  <c r="D367" i="26"/>
  <c r="F367" i="26"/>
  <c r="D368" i="26"/>
  <c r="F368" i="26"/>
  <c r="D369" i="26"/>
  <c r="F369" i="26"/>
  <c r="D370" i="26"/>
  <c r="F370" i="26"/>
  <c r="B371" i="26"/>
  <c r="C371" i="26"/>
  <c r="E371" i="26"/>
  <c r="O371" i="26"/>
  <c r="P371" i="26"/>
  <c r="B374" i="26"/>
  <c r="C374" i="26"/>
  <c r="D374" i="26"/>
  <c r="E374" i="26"/>
  <c r="F374" i="26"/>
  <c r="S377" i="26"/>
  <c r="T377" i="26"/>
  <c r="E397" i="26" s="1"/>
  <c r="D382" i="26"/>
  <c r="F382" i="26"/>
  <c r="F394" i="26" s="1"/>
  <c r="D383" i="26"/>
  <c r="F383" i="26"/>
  <c r="D384" i="26"/>
  <c r="F384" i="26"/>
  <c r="D385" i="26"/>
  <c r="F385" i="26"/>
  <c r="D386" i="26"/>
  <c r="F386" i="26"/>
  <c r="D387" i="26"/>
  <c r="F387" i="26"/>
  <c r="D388" i="26"/>
  <c r="F388" i="26"/>
  <c r="D389" i="26"/>
  <c r="F389" i="26"/>
  <c r="D390" i="26"/>
  <c r="F390" i="26"/>
  <c r="D391" i="26"/>
  <c r="F391" i="26"/>
  <c r="D392" i="26"/>
  <c r="F392" i="26"/>
  <c r="D393" i="26"/>
  <c r="F393" i="26"/>
  <c r="B394" i="26"/>
  <c r="C394" i="26"/>
  <c r="D394" i="26"/>
  <c r="E394" i="26"/>
  <c r="J394" i="26"/>
  <c r="G394" i="26" s="1"/>
  <c r="T397" i="26" s="1"/>
  <c r="O394" i="26"/>
  <c r="P394" i="26"/>
  <c r="B397" i="26"/>
  <c r="C397" i="26"/>
  <c r="D397" i="26"/>
  <c r="F397" i="26"/>
  <c r="I397" i="26"/>
  <c r="S400" i="26"/>
  <c r="T400" i="26"/>
  <c r="D405" i="26"/>
  <c r="D417" i="26" s="1"/>
  <c r="F405" i="26"/>
  <c r="F417" i="26" s="1"/>
  <c r="D406" i="26"/>
  <c r="F406" i="26"/>
  <c r="D407" i="26"/>
  <c r="F407" i="26"/>
  <c r="D408" i="26"/>
  <c r="F408" i="26"/>
  <c r="D409" i="26"/>
  <c r="F409" i="26"/>
  <c r="D410" i="26"/>
  <c r="F410" i="26"/>
  <c r="D411" i="26"/>
  <c r="F411" i="26"/>
  <c r="D412" i="26"/>
  <c r="F412" i="26"/>
  <c r="D413" i="26"/>
  <c r="F413" i="26"/>
  <c r="D414" i="26"/>
  <c r="F414" i="26"/>
  <c r="D415" i="26"/>
  <c r="F415" i="26"/>
  <c r="D416" i="26"/>
  <c r="F416" i="26"/>
  <c r="B417" i="26"/>
  <c r="C417" i="26"/>
  <c r="E417" i="26"/>
  <c r="O417" i="26"/>
  <c r="P417" i="26"/>
  <c r="B420" i="26"/>
  <c r="C420" i="26"/>
  <c r="D420" i="26"/>
  <c r="E420" i="26"/>
  <c r="F420" i="26"/>
  <c r="S423" i="26"/>
  <c r="T423" i="26"/>
  <c r="D428" i="26"/>
  <c r="F428" i="26"/>
  <c r="F440" i="26" s="1"/>
  <c r="D429" i="26"/>
  <c r="F429" i="26"/>
  <c r="D430" i="26"/>
  <c r="D440" i="26" s="1"/>
  <c r="F430" i="26"/>
  <c r="D431" i="26"/>
  <c r="F431" i="26"/>
  <c r="D432" i="26"/>
  <c r="F432" i="26"/>
  <c r="D433" i="26"/>
  <c r="F433" i="26"/>
  <c r="D434" i="26"/>
  <c r="F434" i="26"/>
  <c r="D435" i="26"/>
  <c r="F435" i="26"/>
  <c r="D436" i="26"/>
  <c r="F436" i="26"/>
  <c r="D437" i="26"/>
  <c r="F437" i="26"/>
  <c r="D438" i="26"/>
  <c r="F438" i="26"/>
  <c r="D439" i="26"/>
  <c r="F439" i="26"/>
  <c r="B440" i="26"/>
  <c r="C440" i="26"/>
  <c r="E440" i="26"/>
  <c r="O440" i="26"/>
  <c r="P440" i="26"/>
  <c r="B443" i="26"/>
  <c r="C443" i="26"/>
  <c r="D443" i="26"/>
  <c r="E443" i="26"/>
  <c r="F443" i="26"/>
  <c r="S446" i="26"/>
  <c r="T446" i="26"/>
  <c r="E466" i="26" s="1"/>
  <c r="D451" i="26"/>
  <c r="F451" i="26"/>
  <c r="F463" i="26" s="1"/>
  <c r="D452" i="26"/>
  <c r="F452" i="26"/>
  <c r="D453" i="26"/>
  <c r="F453" i="26"/>
  <c r="D454" i="26"/>
  <c r="F454" i="26"/>
  <c r="D455" i="26"/>
  <c r="F455" i="26"/>
  <c r="D456" i="26"/>
  <c r="F456" i="26"/>
  <c r="D457" i="26"/>
  <c r="F457" i="26"/>
  <c r="D458" i="26"/>
  <c r="F458" i="26"/>
  <c r="D459" i="26"/>
  <c r="F459" i="26"/>
  <c r="D460" i="26"/>
  <c r="F460" i="26"/>
  <c r="D461" i="26"/>
  <c r="F461" i="26"/>
  <c r="D462" i="26"/>
  <c r="F462" i="26"/>
  <c r="B463" i="26"/>
  <c r="C463" i="26"/>
  <c r="D463" i="26"/>
  <c r="I463" i="26" s="1"/>
  <c r="J466" i="26" s="1"/>
  <c r="E463" i="26"/>
  <c r="J463" i="26"/>
  <c r="G463" i="26" s="1"/>
  <c r="T466" i="26" s="1"/>
  <c r="O463" i="26"/>
  <c r="P463" i="26"/>
  <c r="B466" i="26"/>
  <c r="C466" i="26"/>
  <c r="D466" i="26"/>
  <c r="F466" i="26"/>
  <c r="I466" i="26"/>
  <c r="B3" i="25"/>
  <c r="B4" i="25"/>
  <c r="B5" i="25"/>
  <c r="B6" i="25"/>
  <c r="L14" i="25"/>
  <c r="L15" i="25"/>
  <c r="L16" i="25"/>
  <c r="L17" i="25"/>
  <c r="L26" i="25" s="1"/>
  <c r="AC29" i="25" s="1"/>
  <c r="L18" i="25"/>
  <c r="L19" i="25"/>
  <c r="L20" i="25"/>
  <c r="L21" i="25"/>
  <c r="L22" i="25"/>
  <c r="L23" i="25"/>
  <c r="L24" i="25"/>
  <c r="L25" i="25"/>
  <c r="H26" i="25"/>
  <c r="J26" i="25"/>
  <c r="R26" i="25"/>
  <c r="S26" i="25"/>
  <c r="A29" i="25"/>
  <c r="B29" i="25"/>
  <c r="E29" i="25"/>
  <c r="F29" i="25"/>
  <c r="I29" i="25"/>
  <c r="J29" i="25"/>
  <c r="C31" i="25"/>
  <c r="E31" i="25"/>
  <c r="L37" i="25"/>
  <c r="L38" i="25"/>
  <c r="L39" i="25"/>
  <c r="L40" i="25"/>
  <c r="L41" i="25"/>
  <c r="L42" i="25"/>
  <c r="L43" i="25"/>
  <c r="L44" i="25"/>
  <c r="L45" i="25"/>
  <c r="L46" i="25"/>
  <c r="L47" i="25"/>
  <c r="L48" i="25"/>
  <c r="H49" i="25"/>
  <c r="I52" i="25" s="1"/>
  <c r="J49" i="25"/>
  <c r="J52" i="25" s="1"/>
  <c r="R49" i="25"/>
  <c r="S49" i="25"/>
  <c r="A52" i="25"/>
  <c r="B52" i="25"/>
  <c r="E52" i="25"/>
  <c r="F52" i="25"/>
  <c r="C54" i="25"/>
  <c r="E54" i="25"/>
  <c r="L60" i="25"/>
  <c r="L61" i="25"/>
  <c r="L62" i="25"/>
  <c r="L63" i="25"/>
  <c r="L64" i="25"/>
  <c r="L65" i="25"/>
  <c r="L66" i="25"/>
  <c r="L67" i="25"/>
  <c r="L68" i="25"/>
  <c r="L69" i="25"/>
  <c r="L70" i="25"/>
  <c r="L71" i="25"/>
  <c r="H72" i="25"/>
  <c r="I75" i="25" s="1"/>
  <c r="J72" i="25"/>
  <c r="J75" i="25" s="1"/>
  <c r="R72" i="25"/>
  <c r="S72" i="25"/>
  <c r="A75" i="25"/>
  <c r="B75" i="25"/>
  <c r="E75" i="25"/>
  <c r="F75" i="25"/>
  <c r="C77" i="25"/>
  <c r="E77" i="25"/>
  <c r="L83" i="25"/>
  <c r="L84" i="25"/>
  <c r="L85" i="25"/>
  <c r="L86" i="25"/>
  <c r="L87" i="25"/>
  <c r="L88" i="25"/>
  <c r="L89" i="25"/>
  <c r="L90" i="25"/>
  <c r="L91" i="25"/>
  <c r="L92" i="25"/>
  <c r="L93" i="25"/>
  <c r="L94" i="25"/>
  <c r="H95" i="25"/>
  <c r="I98" i="25" s="1"/>
  <c r="J95" i="25"/>
  <c r="J98" i="25" s="1"/>
  <c r="R95" i="25"/>
  <c r="S95" i="25"/>
  <c r="A98" i="25"/>
  <c r="B98" i="25"/>
  <c r="E98" i="25"/>
  <c r="F98" i="25"/>
  <c r="C100" i="25"/>
  <c r="C123" i="25" s="1"/>
  <c r="E100" i="25"/>
  <c r="E123" i="25" s="1"/>
  <c r="L106" i="25"/>
  <c r="L118" i="25" s="1"/>
  <c r="AC121" i="25" s="1"/>
  <c r="L107" i="25"/>
  <c r="L108" i="25"/>
  <c r="L109" i="25"/>
  <c r="L110" i="25"/>
  <c r="L111" i="25"/>
  <c r="L112" i="25"/>
  <c r="L113" i="25"/>
  <c r="L114" i="25"/>
  <c r="L115" i="25"/>
  <c r="L116" i="25"/>
  <c r="L117" i="25"/>
  <c r="H118" i="25"/>
  <c r="I121" i="25" s="1"/>
  <c r="J118" i="25"/>
  <c r="R118" i="25"/>
  <c r="S118" i="25"/>
  <c r="A121" i="25"/>
  <c r="B121" i="25"/>
  <c r="E121" i="25"/>
  <c r="F121" i="25"/>
  <c r="J121" i="25"/>
  <c r="L129" i="25"/>
  <c r="L130" i="25"/>
  <c r="L131" i="25"/>
  <c r="L132" i="25"/>
  <c r="L133" i="25"/>
  <c r="L134" i="25"/>
  <c r="L135" i="25"/>
  <c r="L136" i="25"/>
  <c r="L141" i="25" s="1"/>
  <c r="AC144" i="25" s="1"/>
  <c r="L137" i="25"/>
  <c r="L138" i="25"/>
  <c r="L139" i="25"/>
  <c r="L140" i="25"/>
  <c r="H141" i="25"/>
  <c r="J141" i="25"/>
  <c r="R141" i="25"/>
  <c r="S141" i="25"/>
  <c r="A144" i="25"/>
  <c r="B144" i="25"/>
  <c r="E144" i="25"/>
  <c r="F144" i="25"/>
  <c r="I144" i="25"/>
  <c r="J144" i="25"/>
  <c r="I13" i="19"/>
  <c r="I14" i="19"/>
  <c r="I15" i="19"/>
  <c r="I12" i="19"/>
  <c r="B4" i="19"/>
  <c r="B4" i="24"/>
  <c r="B6" i="24"/>
  <c r="B5" i="24"/>
  <c r="B3" i="24"/>
  <c r="H14" i="24"/>
  <c r="G14" i="24"/>
  <c r="F14" i="24"/>
  <c r="H13" i="24"/>
  <c r="G13" i="24"/>
  <c r="G15" i="24" s="1"/>
  <c r="F13" i="24"/>
  <c r="I12" i="24"/>
  <c r="I11" i="24"/>
  <c r="I10" i="24"/>
  <c r="I9" i="24"/>
  <c r="B7" i="19"/>
  <c r="L95" i="25" l="1"/>
  <c r="AC98" i="25" s="1"/>
  <c r="L72" i="25"/>
  <c r="AC75" i="25" s="1"/>
  <c r="L49" i="25"/>
  <c r="AC52" i="25" s="1"/>
  <c r="B52" i="26"/>
  <c r="B328" i="26"/>
  <c r="C190" i="26"/>
  <c r="C167" i="26"/>
  <c r="C29" i="26"/>
  <c r="C121" i="26"/>
  <c r="B236" i="26"/>
  <c r="B213" i="26"/>
  <c r="B190" i="26"/>
  <c r="B167" i="26"/>
  <c r="B144" i="26"/>
  <c r="I213" i="26"/>
  <c r="J210" i="26"/>
  <c r="G210" i="26" s="1"/>
  <c r="T213" i="26" s="1"/>
  <c r="I187" i="26"/>
  <c r="J190" i="26" s="1"/>
  <c r="J26" i="26"/>
  <c r="G26" i="26" s="1"/>
  <c r="T29" i="26" s="1"/>
  <c r="I29" i="26"/>
  <c r="J440" i="26"/>
  <c r="G440" i="26" s="1"/>
  <c r="T443" i="26" s="1"/>
  <c r="I443" i="26"/>
  <c r="I72" i="26"/>
  <c r="J75" i="26" s="1"/>
  <c r="I282" i="26"/>
  <c r="J279" i="26"/>
  <c r="G279" i="26" s="1"/>
  <c r="T282" i="26" s="1"/>
  <c r="I144" i="26"/>
  <c r="J141" i="26"/>
  <c r="G141" i="26" s="1"/>
  <c r="T144" i="26" s="1"/>
  <c r="I118" i="26"/>
  <c r="J121" i="26" s="1"/>
  <c r="J371" i="26"/>
  <c r="G371" i="26" s="1"/>
  <c r="T374" i="26" s="1"/>
  <c r="I374" i="26"/>
  <c r="J302" i="26"/>
  <c r="G302" i="26" s="1"/>
  <c r="T305" i="26" s="1"/>
  <c r="I305" i="26"/>
  <c r="I420" i="26"/>
  <c r="I417" i="26"/>
  <c r="J420" i="26" s="1"/>
  <c r="J417" i="26"/>
  <c r="G417" i="26" s="1"/>
  <c r="T420" i="26" s="1"/>
  <c r="I394" i="26"/>
  <c r="J397" i="26" s="1"/>
  <c r="J233" i="26"/>
  <c r="G233" i="26" s="1"/>
  <c r="T236" i="26" s="1"/>
  <c r="I236" i="26"/>
  <c r="J95" i="26"/>
  <c r="G95" i="26" s="1"/>
  <c r="T98" i="26" s="1"/>
  <c r="I98" i="26"/>
  <c r="I351" i="26"/>
  <c r="J348" i="26"/>
  <c r="G348" i="26" s="1"/>
  <c r="T351" i="26" s="1"/>
  <c r="J164" i="26"/>
  <c r="G164" i="26" s="1"/>
  <c r="T167" i="26" s="1"/>
  <c r="I167" i="26"/>
  <c r="J49" i="26"/>
  <c r="G49" i="26" s="1"/>
  <c r="T52" i="26" s="1"/>
  <c r="H15" i="24"/>
  <c r="I14" i="24"/>
  <c r="I13" i="24"/>
  <c r="F15" i="24"/>
  <c r="I15" i="24" s="1"/>
  <c r="I95" i="26" l="1"/>
  <c r="J98" i="26" s="1"/>
  <c r="I371" i="26"/>
  <c r="J374" i="26" s="1"/>
  <c r="I440" i="26"/>
  <c r="J443" i="26" s="1"/>
  <c r="I49" i="26"/>
  <c r="J52" i="26" s="1"/>
  <c r="I302" i="26"/>
  <c r="J305" i="26" s="1"/>
  <c r="I233" i="26"/>
  <c r="J236" i="26" s="1"/>
  <c r="I26" i="26"/>
  <c r="J29" i="26" s="1"/>
  <c r="I141" i="26"/>
  <c r="J144" i="26" s="1"/>
  <c r="I164" i="26"/>
  <c r="J167" i="26" s="1"/>
  <c r="I210" i="26"/>
  <c r="J213" i="26" s="1"/>
  <c r="I348" i="26"/>
  <c r="J351" i="26" s="1"/>
  <c r="I279" i="26"/>
  <c r="J282" i="26" s="1"/>
  <c r="B8" i="19" l="1"/>
  <c r="B5" i="19"/>
  <c r="B6" i="19"/>
  <c r="B3" i="19"/>
  <c r="M13" i="1" l="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12" i="1"/>
  <c r="M389" i="1" l="1"/>
  <c r="J389" i="1" l="1"/>
  <c r="I389" i="1"/>
  <c r="O16" i="19"/>
  <c r="G16" i="19"/>
  <c r="H16" i="19"/>
  <c r="F16"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amelie.chappaz</author>
    <author>JEANNELLE Bruno</author>
  </authors>
  <commentList>
    <comment ref="B11" authorId="0" shapeId="0" xr:uid="{00000000-0006-0000-0100-000001000000}">
      <text>
        <r>
          <rPr>
            <sz val="12"/>
            <color indexed="81"/>
            <rFont val="Tahoma"/>
            <family val="2"/>
          </rPr>
          <t>Indiquez le nom de l'émetteur de la facture ou le nom du bénéficiaire pour les dépenses internes (frais de personnel).</t>
        </r>
      </text>
    </comment>
    <comment ref="C11" authorId="0" shapeId="0" xr:uid="{00000000-0006-0000-0100-000002000000}">
      <text>
        <r>
          <rPr>
            <sz val="12"/>
            <color indexed="81"/>
            <rFont val="Tahoma"/>
            <family val="2"/>
          </rPr>
          <t xml:space="preserve">Référence interne de la dépense (exemple : N° de facture)
</t>
        </r>
      </text>
    </comment>
    <comment ref="D11" authorId="0" shapeId="0" xr:uid="{00000000-0006-0000-0100-000003000000}">
      <text>
        <r>
          <rPr>
            <sz val="11"/>
            <color indexed="81"/>
            <rFont val="Tahoma"/>
            <family val="2"/>
          </rPr>
          <t>Date figurant sur la pièce comptable
Pour les salaires, indiquer la date du dernier bulletin de salaire présenté</t>
        </r>
      </text>
    </comment>
    <comment ref="E11" authorId="0" shapeId="0" xr:uid="{00000000-0006-0000-0100-000004000000}">
      <text>
        <r>
          <rPr>
            <sz val="11"/>
            <color indexed="81"/>
            <rFont val="Tahoma"/>
            <family val="2"/>
          </rPr>
          <t>Date de débit sur le compte.
Pour les dépenses récapitulatives (REC), saisir la 1ère date d'acquittement</t>
        </r>
      </text>
    </comment>
    <comment ref="F11" authorId="0" shapeId="0" xr:uid="{00000000-0006-0000-0100-000005000000}">
      <text>
        <r>
          <rPr>
            <sz val="11"/>
            <color indexed="81"/>
            <rFont val="Tahoma"/>
            <family val="2"/>
          </rPr>
          <t>Date de débit sur le compte.
ATTENTION : à  renseigner uniquement pour les dépenses récapitulatives (REC)</t>
        </r>
      </text>
    </comment>
    <comment ref="G11" authorId="0" shapeId="0" xr:uid="{00000000-0006-0000-0100-000006000000}">
      <text>
        <r>
          <rPr>
            <sz val="11"/>
            <color indexed="81"/>
            <rFont val="Tahoma"/>
            <family val="2"/>
          </rPr>
          <t xml:space="preserve">Sélectionnez :
REC- Récapitulatif pour les dépenses de personnel et les marchés de travaux.
UNI- Unitaire pour les autres dépenses (1 ligne de dépense correspond à 1 facture)
</t>
        </r>
      </text>
    </comment>
    <comment ref="H11" authorId="1" shapeId="0" xr:uid="{00000000-0006-0000-0100-000007000000}">
      <text>
        <r>
          <rPr>
            <sz val="12"/>
            <color indexed="81"/>
            <rFont val="Tahoma"/>
            <family val="2"/>
          </rPr>
          <t>Permet de préciser et expliquer la dépense
Exemple : "Machine à gravure numérique"</t>
        </r>
      </text>
    </comment>
    <comment ref="I11" authorId="0" shapeId="0" xr:uid="{00000000-0006-0000-0100-000008000000}">
      <text>
        <r>
          <rPr>
            <sz val="11"/>
            <color indexed="81"/>
            <rFont val="Tahoma"/>
            <family val="2"/>
          </rPr>
          <t>Montant total indiqué sur la pièce justificative fournie pour la dépense (facture, bulletin de salaires, etc…)</t>
        </r>
      </text>
    </comment>
    <comment ref="J11" authorId="0" shapeId="0" xr:uid="{00000000-0006-0000-0100-000009000000}">
      <text>
        <r>
          <rPr>
            <sz val="11"/>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1" authorId="1" shapeId="0" xr:uid="{00000000-0006-0000-0100-00000A000000}">
      <text>
        <r>
          <rPr>
            <sz val="11"/>
            <color indexed="81"/>
            <rFont val="Tahoma"/>
            <family val="2"/>
          </rPr>
          <t>A renseigner obligatoirement si un montant non présenté est existant.</t>
        </r>
      </text>
    </comment>
    <comment ref="L11" authorId="0" shapeId="0" xr:uid="{00000000-0006-0000-0100-00000B000000}">
      <text>
        <r>
          <rPr>
            <sz val="11"/>
            <color indexed="81"/>
            <rFont val="Tahoma"/>
            <family val="2"/>
          </rPr>
          <t>Nom du fichier de la pièce justificative de la dépense
Exemple : FactureN°202015794.pdf, Salaire2018poste1.pdf...</t>
        </r>
      </text>
    </comment>
    <comment ref="M11" authorId="1" shapeId="0" xr:uid="{00000000-0006-0000-0100-00000C000000}">
      <text>
        <r>
          <rPr>
            <sz val="10"/>
            <color indexed="81"/>
            <rFont val="Tahoma"/>
            <family val="2"/>
          </rPr>
          <t>Calculé automatiquement : Montant à vérifier</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amelie.chappaz</author>
    <author>SANCHEZ Elvina</author>
  </authors>
  <commentList>
    <comment ref="S9" authorId="0" shapeId="0" xr:uid="{BDBE0D54-1675-4CF8-A3B7-A80442665BE6}">
      <text>
        <r>
          <rPr>
            <b/>
            <sz val="9"/>
            <color indexed="81"/>
            <rFont val="Tahoma"/>
            <family val="2"/>
          </rPr>
          <t>europe-bfc:</t>
        </r>
        <r>
          <rPr>
            <sz val="9"/>
            <color indexed="81"/>
            <rFont val="Tahoma"/>
            <family val="2"/>
          </rPr>
          <t xml:space="preserve">
n°mois</t>
        </r>
      </text>
    </comment>
    <comment ref="T9" authorId="0" shapeId="0" xr:uid="{53395A2B-F644-4015-8A15-98C0D039C48D}">
      <text>
        <r>
          <rPr>
            <b/>
            <sz val="9"/>
            <color indexed="81"/>
            <rFont val="Tahoma"/>
            <family val="2"/>
          </rPr>
          <t>europe-bfc :</t>
        </r>
        <r>
          <rPr>
            <sz val="9"/>
            <color indexed="81"/>
            <rFont val="Tahoma"/>
            <family val="2"/>
          </rPr>
          <t xml:space="preserve">
1ère date d'acquittement</t>
        </r>
      </text>
    </comment>
    <comment ref="G10" authorId="0" shapeId="0" xr:uid="{58561C30-CA31-4819-8F9D-C9EF4E542EAD}">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3" authorId="0" shapeId="0" xr:uid="{44B806B7-6AAD-4CE3-919D-7447D5AA7142}">
      <text>
        <r>
          <rPr>
            <b/>
            <sz val="9"/>
            <color indexed="81"/>
            <rFont val="Tahoma"/>
            <family val="2"/>
          </rPr>
          <t>europe-bfc:</t>
        </r>
        <r>
          <rPr>
            <sz val="9"/>
            <color indexed="81"/>
            <rFont val="Tahoma"/>
            <family val="2"/>
          </rPr>
          <t xml:space="preserve">
montant inscrit sur la fiche de paie</t>
        </r>
      </text>
    </comment>
    <comment ref="C13" authorId="0" shapeId="0" xr:uid="{4CABD32A-C21B-449D-B35C-50BAB89A765F}">
      <text>
        <r>
          <rPr>
            <b/>
            <sz val="9"/>
            <color indexed="81"/>
            <rFont val="Tahoma"/>
            <family val="2"/>
          </rPr>
          <t>europe-bfc:</t>
        </r>
        <r>
          <rPr>
            <sz val="9"/>
            <color indexed="81"/>
            <rFont val="Tahoma"/>
            <family val="2"/>
          </rPr>
          <t xml:space="preserve">
montant inscrit sur la fiche de paie</t>
        </r>
      </text>
    </comment>
    <comment ref="F13" authorId="0" shapeId="0" xr:uid="{1F92062B-10C5-4144-8D77-34AC241994AE}">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3" authorId="1" shapeId="0" xr:uid="{1F6F07D0-6919-45ED-955F-F297C2C1294E}">
      <text>
        <r>
          <rPr>
            <b/>
            <sz val="9"/>
            <color indexed="81"/>
            <rFont val="Tahoma"/>
            <family val="2"/>
          </rPr>
          <t>Europe-bfc :</t>
        </r>
        <r>
          <rPr>
            <sz val="9"/>
            <color indexed="81"/>
            <rFont val="Tahoma"/>
            <family val="2"/>
          </rPr>
          <t xml:space="preserve">
L'acquittement est justifié par la production des bulletins de salaire</t>
        </r>
      </text>
    </comment>
    <comment ref="S32" authorId="0" shapeId="0" xr:uid="{3465FEFC-90F9-48B8-A6AC-71EFFE78E59B}">
      <text>
        <r>
          <rPr>
            <b/>
            <sz val="9"/>
            <color indexed="81"/>
            <rFont val="Tahoma"/>
            <family val="2"/>
          </rPr>
          <t>europe-bfc:</t>
        </r>
        <r>
          <rPr>
            <sz val="9"/>
            <color indexed="81"/>
            <rFont val="Tahoma"/>
            <family val="2"/>
          </rPr>
          <t xml:space="preserve">
n°mois</t>
        </r>
      </text>
    </comment>
    <comment ref="T32" authorId="0" shapeId="0" xr:uid="{C1A45DFC-763A-4790-85F8-2995287D440C}">
      <text>
        <r>
          <rPr>
            <b/>
            <sz val="9"/>
            <color indexed="81"/>
            <rFont val="Tahoma"/>
            <family val="2"/>
          </rPr>
          <t>europe-bfc :</t>
        </r>
        <r>
          <rPr>
            <sz val="9"/>
            <color indexed="81"/>
            <rFont val="Tahoma"/>
            <family val="2"/>
          </rPr>
          <t xml:space="preserve">
1ère date d'acquittement</t>
        </r>
      </text>
    </comment>
    <comment ref="G33" authorId="0" shapeId="0" xr:uid="{40593BF7-F62A-43B3-B7E9-C022E7C00090}">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6" authorId="0" shapeId="0" xr:uid="{1F56A84A-CF15-444A-BAE0-608FD32C7D94}">
      <text>
        <r>
          <rPr>
            <b/>
            <sz val="9"/>
            <color indexed="81"/>
            <rFont val="Tahoma"/>
            <family val="2"/>
          </rPr>
          <t>europe-bfc:</t>
        </r>
        <r>
          <rPr>
            <sz val="9"/>
            <color indexed="81"/>
            <rFont val="Tahoma"/>
            <family val="2"/>
          </rPr>
          <t xml:space="preserve">
montant inscrit sur la fiche de paie</t>
        </r>
      </text>
    </comment>
    <comment ref="C36" authorId="0" shapeId="0" xr:uid="{D13D1AD8-0D55-41BE-AEEA-422F4A1DC2B2}">
      <text>
        <r>
          <rPr>
            <b/>
            <sz val="9"/>
            <color indexed="81"/>
            <rFont val="Tahoma"/>
            <family val="2"/>
          </rPr>
          <t>europe-bfc:</t>
        </r>
        <r>
          <rPr>
            <sz val="9"/>
            <color indexed="81"/>
            <rFont val="Tahoma"/>
            <family val="2"/>
          </rPr>
          <t xml:space="preserve">
montant inscrit sur la fiche de paie</t>
        </r>
      </text>
    </comment>
    <comment ref="F36" authorId="0" shapeId="0" xr:uid="{8EB2DB13-D2CA-4DD6-9AE5-2E0AABDAE3D4}">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6" authorId="1" shapeId="0" xr:uid="{8287C7CE-231F-473B-929F-7C8235726A1D}">
      <text>
        <r>
          <rPr>
            <b/>
            <sz val="9"/>
            <color indexed="81"/>
            <rFont val="Tahoma"/>
            <family val="2"/>
          </rPr>
          <t>Europe-bfc :</t>
        </r>
        <r>
          <rPr>
            <sz val="9"/>
            <color indexed="81"/>
            <rFont val="Tahoma"/>
            <family val="2"/>
          </rPr>
          <t xml:space="preserve">
L'acquittement est justifié par la production des bulletins de salaire</t>
        </r>
      </text>
    </comment>
    <comment ref="S55" authorId="0" shapeId="0" xr:uid="{9C939327-9E97-44E4-BF1C-ACC8AFACFB88}">
      <text>
        <r>
          <rPr>
            <b/>
            <sz val="9"/>
            <color indexed="81"/>
            <rFont val="Tahoma"/>
            <family val="2"/>
          </rPr>
          <t>europe-bfc:</t>
        </r>
        <r>
          <rPr>
            <sz val="9"/>
            <color indexed="81"/>
            <rFont val="Tahoma"/>
            <family val="2"/>
          </rPr>
          <t xml:space="preserve">
n°mois</t>
        </r>
      </text>
    </comment>
    <comment ref="T55" authorId="0" shapeId="0" xr:uid="{B7C4A912-D526-49EB-8B91-04D10D6C95C7}">
      <text>
        <r>
          <rPr>
            <b/>
            <sz val="9"/>
            <color indexed="81"/>
            <rFont val="Tahoma"/>
            <family val="2"/>
          </rPr>
          <t>europe-bfc :</t>
        </r>
        <r>
          <rPr>
            <sz val="9"/>
            <color indexed="81"/>
            <rFont val="Tahoma"/>
            <family val="2"/>
          </rPr>
          <t xml:space="preserve">
1ère date d'acquittement</t>
        </r>
      </text>
    </comment>
    <comment ref="G56" authorId="0" shapeId="0" xr:uid="{556CCFD8-6DFD-4719-989C-44EF0657F706}">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59" authorId="0" shapeId="0" xr:uid="{19CF2B84-EB73-42A6-B0B4-5662AF3175AD}">
      <text>
        <r>
          <rPr>
            <b/>
            <sz val="9"/>
            <color indexed="81"/>
            <rFont val="Tahoma"/>
            <family val="2"/>
          </rPr>
          <t>europe-bfc:</t>
        </r>
        <r>
          <rPr>
            <sz val="9"/>
            <color indexed="81"/>
            <rFont val="Tahoma"/>
            <family val="2"/>
          </rPr>
          <t xml:space="preserve">
montant inscrit sur la fiche de paie</t>
        </r>
      </text>
    </comment>
    <comment ref="C59" authorId="0" shapeId="0" xr:uid="{450DC1D9-23CD-4368-8F75-C98DFEA26139}">
      <text>
        <r>
          <rPr>
            <b/>
            <sz val="9"/>
            <color indexed="81"/>
            <rFont val="Tahoma"/>
            <family val="2"/>
          </rPr>
          <t>europe-bfc:</t>
        </r>
        <r>
          <rPr>
            <sz val="9"/>
            <color indexed="81"/>
            <rFont val="Tahoma"/>
            <family val="2"/>
          </rPr>
          <t xml:space="preserve">
montant inscrit sur la fiche de paie</t>
        </r>
      </text>
    </comment>
    <comment ref="F59" authorId="0" shapeId="0" xr:uid="{456E84FB-43A2-4119-BEFD-8E3DA61E5404}">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59" authorId="1" shapeId="0" xr:uid="{5B9D0DDA-A31D-4525-9D10-A340CDE9067D}">
      <text>
        <r>
          <rPr>
            <b/>
            <sz val="9"/>
            <color indexed="81"/>
            <rFont val="Tahoma"/>
            <family val="2"/>
          </rPr>
          <t>Europe-bfc :</t>
        </r>
        <r>
          <rPr>
            <sz val="9"/>
            <color indexed="81"/>
            <rFont val="Tahoma"/>
            <family val="2"/>
          </rPr>
          <t xml:space="preserve">
L'acquittement est justifié par la production des bulletins de salaire</t>
        </r>
      </text>
    </comment>
    <comment ref="S78" authorId="0" shapeId="0" xr:uid="{EC0B9C80-7E43-4563-BF41-8F5689414481}">
      <text>
        <r>
          <rPr>
            <b/>
            <sz val="9"/>
            <color indexed="81"/>
            <rFont val="Tahoma"/>
            <family val="2"/>
          </rPr>
          <t>europe-bfc:</t>
        </r>
        <r>
          <rPr>
            <sz val="9"/>
            <color indexed="81"/>
            <rFont val="Tahoma"/>
            <family val="2"/>
          </rPr>
          <t xml:space="preserve">
n°mois</t>
        </r>
      </text>
    </comment>
    <comment ref="T78" authorId="0" shapeId="0" xr:uid="{F4F99C1E-F137-4170-968E-07AD132BF802}">
      <text>
        <r>
          <rPr>
            <b/>
            <sz val="9"/>
            <color indexed="81"/>
            <rFont val="Tahoma"/>
            <family val="2"/>
          </rPr>
          <t>europe-bfc :</t>
        </r>
        <r>
          <rPr>
            <sz val="9"/>
            <color indexed="81"/>
            <rFont val="Tahoma"/>
            <family val="2"/>
          </rPr>
          <t xml:space="preserve">
1ère date d'acquittement</t>
        </r>
      </text>
    </comment>
    <comment ref="G79" authorId="0" shapeId="0" xr:uid="{1BA454C0-3341-4B4C-B6EA-D26F0C071E89}">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82" authorId="0" shapeId="0" xr:uid="{44B68113-2A18-42A8-B372-5C1868B8CE64}">
      <text>
        <r>
          <rPr>
            <b/>
            <sz val="9"/>
            <color indexed="81"/>
            <rFont val="Tahoma"/>
            <family val="2"/>
          </rPr>
          <t>europe-bfc:</t>
        </r>
        <r>
          <rPr>
            <sz val="9"/>
            <color indexed="81"/>
            <rFont val="Tahoma"/>
            <family val="2"/>
          </rPr>
          <t xml:space="preserve">
montant inscrit sur la fiche de paie</t>
        </r>
      </text>
    </comment>
    <comment ref="C82" authorId="0" shapeId="0" xr:uid="{8B50BE16-F833-4D8A-929E-A2C6104A7DD1}">
      <text>
        <r>
          <rPr>
            <b/>
            <sz val="9"/>
            <color indexed="81"/>
            <rFont val="Tahoma"/>
            <family val="2"/>
          </rPr>
          <t>europe-bfc:</t>
        </r>
        <r>
          <rPr>
            <sz val="9"/>
            <color indexed="81"/>
            <rFont val="Tahoma"/>
            <family val="2"/>
          </rPr>
          <t xml:space="preserve">
montant inscrit sur la fiche de paie</t>
        </r>
      </text>
    </comment>
    <comment ref="F82" authorId="0" shapeId="0" xr:uid="{F68DEFD3-3C91-4C7E-A1FE-F973AA57E23C}">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82" authorId="1" shapeId="0" xr:uid="{DCDC2A06-F60D-4997-A6D8-C5246619B0DD}">
      <text>
        <r>
          <rPr>
            <b/>
            <sz val="9"/>
            <color indexed="81"/>
            <rFont val="Tahoma"/>
            <family val="2"/>
          </rPr>
          <t>Europe-bfc :</t>
        </r>
        <r>
          <rPr>
            <sz val="9"/>
            <color indexed="81"/>
            <rFont val="Tahoma"/>
            <family val="2"/>
          </rPr>
          <t xml:space="preserve">
L'acquittement est justifié par la production des bulletins de salaire</t>
        </r>
      </text>
    </comment>
    <comment ref="S101" authorId="0" shapeId="0" xr:uid="{88A5B0B5-D8DF-45BC-AA42-0A0119910A38}">
      <text>
        <r>
          <rPr>
            <b/>
            <sz val="9"/>
            <color indexed="81"/>
            <rFont val="Tahoma"/>
            <family val="2"/>
          </rPr>
          <t>europe-bfc:</t>
        </r>
        <r>
          <rPr>
            <sz val="9"/>
            <color indexed="81"/>
            <rFont val="Tahoma"/>
            <family val="2"/>
          </rPr>
          <t xml:space="preserve">
n°mois</t>
        </r>
      </text>
    </comment>
    <comment ref="T101" authorId="0" shapeId="0" xr:uid="{3AE0B4D0-23C3-4F25-9C26-947299B69DEA}">
      <text>
        <r>
          <rPr>
            <b/>
            <sz val="9"/>
            <color indexed="81"/>
            <rFont val="Tahoma"/>
            <family val="2"/>
          </rPr>
          <t>europe-bfc :</t>
        </r>
        <r>
          <rPr>
            <sz val="9"/>
            <color indexed="81"/>
            <rFont val="Tahoma"/>
            <family val="2"/>
          </rPr>
          <t xml:space="preserve">
1ère date d'acquittement</t>
        </r>
      </text>
    </comment>
    <comment ref="G102" authorId="0" shapeId="0" xr:uid="{3AAE6159-9612-423A-BCAF-F583FC3F2AF1}">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05" authorId="0" shapeId="0" xr:uid="{A5DF74AF-61EA-470C-A105-AD269BBBF5DF}">
      <text>
        <r>
          <rPr>
            <b/>
            <sz val="9"/>
            <color indexed="81"/>
            <rFont val="Tahoma"/>
            <family val="2"/>
          </rPr>
          <t>europe-bfc:</t>
        </r>
        <r>
          <rPr>
            <sz val="9"/>
            <color indexed="81"/>
            <rFont val="Tahoma"/>
            <family val="2"/>
          </rPr>
          <t xml:space="preserve">
montant inscrit sur la fiche de paie</t>
        </r>
      </text>
    </comment>
    <comment ref="C105" authorId="0" shapeId="0" xr:uid="{BA77CEF4-A346-4435-9D98-4790C38F9EAE}">
      <text>
        <r>
          <rPr>
            <b/>
            <sz val="9"/>
            <color indexed="81"/>
            <rFont val="Tahoma"/>
            <family val="2"/>
          </rPr>
          <t>europe-bfc:</t>
        </r>
        <r>
          <rPr>
            <sz val="9"/>
            <color indexed="81"/>
            <rFont val="Tahoma"/>
            <family val="2"/>
          </rPr>
          <t xml:space="preserve">
montant inscrit sur la fiche de paie</t>
        </r>
      </text>
    </comment>
    <comment ref="F105" authorId="0" shapeId="0" xr:uid="{6B997A19-9866-4426-85ED-47C2C00C9945}">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05" authorId="1" shapeId="0" xr:uid="{A795AC4A-C260-4D43-917A-BE01F432DCB0}">
      <text>
        <r>
          <rPr>
            <b/>
            <sz val="9"/>
            <color indexed="81"/>
            <rFont val="Tahoma"/>
            <family val="2"/>
          </rPr>
          <t>Europe-bfc :</t>
        </r>
        <r>
          <rPr>
            <sz val="9"/>
            <color indexed="81"/>
            <rFont val="Tahoma"/>
            <family val="2"/>
          </rPr>
          <t xml:space="preserve">
L'acquittement est justifié par la production des bulletins de salaire</t>
        </r>
      </text>
    </comment>
    <comment ref="S124" authorId="0" shapeId="0" xr:uid="{1D97B1FA-6FF1-4683-BC7A-D319F09AE027}">
      <text>
        <r>
          <rPr>
            <b/>
            <sz val="9"/>
            <color indexed="81"/>
            <rFont val="Tahoma"/>
            <family val="2"/>
          </rPr>
          <t>europe-bfc:</t>
        </r>
        <r>
          <rPr>
            <sz val="9"/>
            <color indexed="81"/>
            <rFont val="Tahoma"/>
            <family val="2"/>
          </rPr>
          <t xml:space="preserve">
n°mois</t>
        </r>
      </text>
    </comment>
    <comment ref="T124" authorId="0" shapeId="0" xr:uid="{58104E56-0A0F-427C-9F81-AF08C85C3DF6}">
      <text>
        <r>
          <rPr>
            <b/>
            <sz val="9"/>
            <color indexed="81"/>
            <rFont val="Tahoma"/>
            <family val="2"/>
          </rPr>
          <t>europe-bfc :</t>
        </r>
        <r>
          <rPr>
            <sz val="9"/>
            <color indexed="81"/>
            <rFont val="Tahoma"/>
            <family val="2"/>
          </rPr>
          <t xml:space="preserve">
1ère date d'acquittement</t>
        </r>
      </text>
    </comment>
    <comment ref="G125" authorId="0" shapeId="0" xr:uid="{E61C2511-AB10-4D8E-8358-35AFE0D018F3}">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28" authorId="0" shapeId="0" xr:uid="{F13B0E64-2E0D-4740-BEF9-4EE6F4BDC4A8}">
      <text>
        <r>
          <rPr>
            <b/>
            <sz val="9"/>
            <color indexed="81"/>
            <rFont val="Tahoma"/>
            <family val="2"/>
          </rPr>
          <t>europe-bfc:</t>
        </r>
        <r>
          <rPr>
            <sz val="9"/>
            <color indexed="81"/>
            <rFont val="Tahoma"/>
            <family val="2"/>
          </rPr>
          <t xml:space="preserve">
montant inscrit sur la fiche de paie</t>
        </r>
      </text>
    </comment>
    <comment ref="C128" authorId="0" shapeId="0" xr:uid="{6E80C618-9A85-4BE9-9349-ACADDF1B4385}">
      <text>
        <r>
          <rPr>
            <b/>
            <sz val="9"/>
            <color indexed="81"/>
            <rFont val="Tahoma"/>
            <family val="2"/>
          </rPr>
          <t>europe-bfc:</t>
        </r>
        <r>
          <rPr>
            <sz val="9"/>
            <color indexed="81"/>
            <rFont val="Tahoma"/>
            <family val="2"/>
          </rPr>
          <t xml:space="preserve">
montant inscrit sur la fiche de paie</t>
        </r>
      </text>
    </comment>
    <comment ref="F128" authorId="0" shapeId="0" xr:uid="{6F794D37-75D6-40CB-B665-29B00BE7F966}">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28" authorId="1" shapeId="0" xr:uid="{E92DF00D-0303-40E0-BC16-2EA3FC64522B}">
      <text>
        <r>
          <rPr>
            <b/>
            <sz val="9"/>
            <color indexed="81"/>
            <rFont val="Tahoma"/>
            <family val="2"/>
          </rPr>
          <t>Europe-bfc :</t>
        </r>
        <r>
          <rPr>
            <sz val="9"/>
            <color indexed="81"/>
            <rFont val="Tahoma"/>
            <family val="2"/>
          </rPr>
          <t xml:space="preserve">
L'acquittement est justifié par la production des bulletins de salaire</t>
        </r>
      </text>
    </comment>
    <comment ref="S147" authorId="0" shapeId="0" xr:uid="{9976F900-D1B9-46E1-B148-243F49C4809F}">
      <text>
        <r>
          <rPr>
            <b/>
            <sz val="9"/>
            <color indexed="81"/>
            <rFont val="Tahoma"/>
            <family val="2"/>
          </rPr>
          <t>europe-bfc:</t>
        </r>
        <r>
          <rPr>
            <sz val="9"/>
            <color indexed="81"/>
            <rFont val="Tahoma"/>
            <family val="2"/>
          </rPr>
          <t xml:space="preserve">
n°mois</t>
        </r>
      </text>
    </comment>
    <comment ref="T147" authorId="0" shapeId="0" xr:uid="{251F92C8-7601-4521-BAAF-9A085CBB3FF2}">
      <text>
        <r>
          <rPr>
            <b/>
            <sz val="9"/>
            <color indexed="81"/>
            <rFont val="Tahoma"/>
            <family val="2"/>
          </rPr>
          <t>europe-bfc :</t>
        </r>
        <r>
          <rPr>
            <sz val="9"/>
            <color indexed="81"/>
            <rFont val="Tahoma"/>
            <family val="2"/>
          </rPr>
          <t xml:space="preserve">
1ère date d'acquittement</t>
        </r>
      </text>
    </comment>
    <comment ref="G148" authorId="0" shapeId="0" xr:uid="{20E44028-4B8C-477C-85DA-FCCAFEBE1C2A}">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51" authorId="0" shapeId="0" xr:uid="{1EAC9E1D-502E-4A76-873E-FC8302428FFA}">
      <text>
        <r>
          <rPr>
            <b/>
            <sz val="9"/>
            <color indexed="81"/>
            <rFont val="Tahoma"/>
            <family val="2"/>
          </rPr>
          <t>europe-bfc:</t>
        </r>
        <r>
          <rPr>
            <sz val="9"/>
            <color indexed="81"/>
            <rFont val="Tahoma"/>
            <family val="2"/>
          </rPr>
          <t xml:space="preserve">
montant inscrit sur la fiche de paie</t>
        </r>
      </text>
    </comment>
    <comment ref="C151" authorId="0" shapeId="0" xr:uid="{55A721CE-CB33-4E01-9876-B6F29EADED2E}">
      <text>
        <r>
          <rPr>
            <b/>
            <sz val="9"/>
            <color indexed="81"/>
            <rFont val="Tahoma"/>
            <family val="2"/>
          </rPr>
          <t>europe-bfc:</t>
        </r>
        <r>
          <rPr>
            <sz val="9"/>
            <color indexed="81"/>
            <rFont val="Tahoma"/>
            <family val="2"/>
          </rPr>
          <t xml:space="preserve">
montant inscrit sur la fiche de paie</t>
        </r>
      </text>
    </comment>
    <comment ref="F151" authorId="0" shapeId="0" xr:uid="{D573E390-DDA7-42A9-ADAD-E811E08A0C07}">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51" authorId="1" shapeId="0" xr:uid="{0C225B64-8BF5-48D8-A043-8297F83C70D6}">
      <text>
        <r>
          <rPr>
            <b/>
            <sz val="9"/>
            <color indexed="81"/>
            <rFont val="Tahoma"/>
            <family val="2"/>
          </rPr>
          <t>Europe-bfc :</t>
        </r>
        <r>
          <rPr>
            <sz val="9"/>
            <color indexed="81"/>
            <rFont val="Tahoma"/>
            <family val="2"/>
          </rPr>
          <t xml:space="preserve">
L'acquittement est justifié par la production des bulletins de salaire</t>
        </r>
      </text>
    </comment>
    <comment ref="S170" authorId="0" shapeId="0" xr:uid="{8FFC82AA-887F-4D10-9B88-24EF5CAB6A01}">
      <text>
        <r>
          <rPr>
            <b/>
            <sz val="9"/>
            <color indexed="81"/>
            <rFont val="Tahoma"/>
            <family val="2"/>
          </rPr>
          <t>europe-bfc:</t>
        </r>
        <r>
          <rPr>
            <sz val="9"/>
            <color indexed="81"/>
            <rFont val="Tahoma"/>
            <family val="2"/>
          </rPr>
          <t xml:space="preserve">
n°mois</t>
        </r>
      </text>
    </comment>
    <comment ref="T170" authorId="0" shapeId="0" xr:uid="{410B36EF-D80E-4BA7-81F9-8BF705819A97}">
      <text>
        <r>
          <rPr>
            <b/>
            <sz val="9"/>
            <color indexed="81"/>
            <rFont val="Tahoma"/>
            <family val="2"/>
          </rPr>
          <t>europe-bfc :</t>
        </r>
        <r>
          <rPr>
            <sz val="9"/>
            <color indexed="81"/>
            <rFont val="Tahoma"/>
            <family val="2"/>
          </rPr>
          <t xml:space="preserve">
1ère date d'acquittement</t>
        </r>
      </text>
    </comment>
    <comment ref="G171" authorId="0" shapeId="0" xr:uid="{87509EC6-0996-4AB5-91AE-2AFA5C596058}">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74" authorId="0" shapeId="0" xr:uid="{F6F0CCB1-886F-4A22-BEE6-B0CEE8AF483E}">
      <text>
        <r>
          <rPr>
            <b/>
            <sz val="9"/>
            <color indexed="81"/>
            <rFont val="Tahoma"/>
            <family val="2"/>
          </rPr>
          <t>europe-bfc:</t>
        </r>
        <r>
          <rPr>
            <sz val="9"/>
            <color indexed="81"/>
            <rFont val="Tahoma"/>
            <family val="2"/>
          </rPr>
          <t xml:space="preserve">
montant inscrit sur la fiche de paie</t>
        </r>
      </text>
    </comment>
    <comment ref="C174" authorId="0" shapeId="0" xr:uid="{7BFD006E-FF30-4CD6-A6F1-19BD716F3835}">
      <text>
        <r>
          <rPr>
            <b/>
            <sz val="9"/>
            <color indexed="81"/>
            <rFont val="Tahoma"/>
            <family val="2"/>
          </rPr>
          <t>europe-bfc:</t>
        </r>
        <r>
          <rPr>
            <sz val="9"/>
            <color indexed="81"/>
            <rFont val="Tahoma"/>
            <family val="2"/>
          </rPr>
          <t xml:space="preserve">
montant inscrit sur la fiche de paie</t>
        </r>
      </text>
    </comment>
    <comment ref="F174" authorId="0" shapeId="0" xr:uid="{B5383EA8-E618-4E04-8979-9FE63C2A499A}">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74" authorId="1" shapeId="0" xr:uid="{3BCABAC5-A99A-45CD-B717-121979BABCEC}">
      <text>
        <r>
          <rPr>
            <b/>
            <sz val="9"/>
            <color indexed="81"/>
            <rFont val="Tahoma"/>
            <family val="2"/>
          </rPr>
          <t>Europe-bfc :</t>
        </r>
        <r>
          <rPr>
            <sz val="9"/>
            <color indexed="81"/>
            <rFont val="Tahoma"/>
            <family val="2"/>
          </rPr>
          <t xml:space="preserve">
L'acquittement est justifié par la production des bulletins de salaire</t>
        </r>
      </text>
    </comment>
    <comment ref="S193" authorId="0" shapeId="0" xr:uid="{05986C4E-ECC9-4BB5-80B4-3F026B1845E8}">
      <text>
        <r>
          <rPr>
            <b/>
            <sz val="9"/>
            <color indexed="81"/>
            <rFont val="Tahoma"/>
            <family val="2"/>
          </rPr>
          <t>europe-bfc:</t>
        </r>
        <r>
          <rPr>
            <sz val="9"/>
            <color indexed="81"/>
            <rFont val="Tahoma"/>
            <family val="2"/>
          </rPr>
          <t xml:space="preserve">
n°mois</t>
        </r>
      </text>
    </comment>
    <comment ref="T193" authorId="0" shapeId="0" xr:uid="{B7F93F25-B59D-4FBD-AEB4-668C187E49B8}">
      <text>
        <r>
          <rPr>
            <b/>
            <sz val="9"/>
            <color indexed="81"/>
            <rFont val="Tahoma"/>
            <family val="2"/>
          </rPr>
          <t>europe-bfc :</t>
        </r>
        <r>
          <rPr>
            <sz val="9"/>
            <color indexed="81"/>
            <rFont val="Tahoma"/>
            <family val="2"/>
          </rPr>
          <t xml:space="preserve">
1ère date d'acquittement</t>
        </r>
      </text>
    </comment>
    <comment ref="G194" authorId="0" shapeId="0" xr:uid="{56C4B933-4012-4BB6-8B51-CA8C35C55E46}">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197" authorId="0" shapeId="0" xr:uid="{87EE414C-64E6-4F80-92A9-79FAAE7FEB5A}">
      <text>
        <r>
          <rPr>
            <b/>
            <sz val="9"/>
            <color indexed="81"/>
            <rFont val="Tahoma"/>
            <family val="2"/>
          </rPr>
          <t>europe-bfc:</t>
        </r>
        <r>
          <rPr>
            <sz val="9"/>
            <color indexed="81"/>
            <rFont val="Tahoma"/>
            <family val="2"/>
          </rPr>
          <t xml:space="preserve">
montant inscrit sur la fiche de paie</t>
        </r>
      </text>
    </comment>
    <comment ref="C197" authorId="0" shapeId="0" xr:uid="{D5BCB7A5-8C08-40B5-AC7D-9742B41EA8C7}">
      <text>
        <r>
          <rPr>
            <b/>
            <sz val="9"/>
            <color indexed="81"/>
            <rFont val="Tahoma"/>
            <family val="2"/>
          </rPr>
          <t>europe-bfc:</t>
        </r>
        <r>
          <rPr>
            <sz val="9"/>
            <color indexed="81"/>
            <rFont val="Tahoma"/>
            <family val="2"/>
          </rPr>
          <t xml:space="preserve">
montant inscrit sur la fiche de paie</t>
        </r>
      </text>
    </comment>
    <comment ref="F197" authorId="0" shapeId="0" xr:uid="{07373D9B-8228-4C9D-A1C4-E0BB2051CCBA}">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197" authorId="1" shapeId="0" xr:uid="{5E7F4B9E-61AB-4D59-8309-3F070C88F8BE}">
      <text>
        <r>
          <rPr>
            <b/>
            <sz val="9"/>
            <color indexed="81"/>
            <rFont val="Tahoma"/>
            <family val="2"/>
          </rPr>
          <t>Europe-bfc :</t>
        </r>
        <r>
          <rPr>
            <sz val="9"/>
            <color indexed="81"/>
            <rFont val="Tahoma"/>
            <family val="2"/>
          </rPr>
          <t xml:space="preserve">
L'acquittement est justifié par la production des bulletins de salaire</t>
        </r>
      </text>
    </comment>
    <comment ref="S216" authorId="0" shapeId="0" xr:uid="{05611EA1-FCDB-4B0A-888B-1FC89960106B}">
      <text>
        <r>
          <rPr>
            <b/>
            <sz val="9"/>
            <color indexed="81"/>
            <rFont val="Tahoma"/>
            <family val="2"/>
          </rPr>
          <t>europe-bfc:</t>
        </r>
        <r>
          <rPr>
            <sz val="9"/>
            <color indexed="81"/>
            <rFont val="Tahoma"/>
            <family val="2"/>
          </rPr>
          <t xml:space="preserve">
n°mois</t>
        </r>
      </text>
    </comment>
    <comment ref="T216" authorId="0" shapeId="0" xr:uid="{BBFACDD2-4DAF-48F3-B2FA-415A7DB4CA82}">
      <text>
        <r>
          <rPr>
            <b/>
            <sz val="9"/>
            <color indexed="81"/>
            <rFont val="Tahoma"/>
            <family val="2"/>
          </rPr>
          <t>europe-bfc :</t>
        </r>
        <r>
          <rPr>
            <sz val="9"/>
            <color indexed="81"/>
            <rFont val="Tahoma"/>
            <family val="2"/>
          </rPr>
          <t xml:space="preserve">
1ère date d'acquittement</t>
        </r>
      </text>
    </comment>
    <comment ref="G217" authorId="0" shapeId="0" xr:uid="{0C952A04-3B04-4E5A-B01B-F2812FD8B469}">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220" authorId="0" shapeId="0" xr:uid="{3AB806BC-49C8-4956-B930-4A76C61632A7}">
      <text>
        <r>
          <rPr>
            <b/>
            <sz val="9"/>
            <color indexed="81"/>
            <rFont val="Tahoma"/>
            <family val="2"/>
          </rPr>
          <t>europe-bfc:</t>
        </r>
        <r>
          <rPr>
            <sz val="9"/>
            <color indexed="81"/>
            <rFont val="Tahoma"/>
            <family val="2"/>
          </rPr>
          <t xml:space="preserve">
montant inscrit sur la fiche de paie</t>
        </r>
      </text>
    </comment>
    <comment ref="C220" authorId="0" shapeId="0" xr:uid="{666D6D3E-163F-4790-8A8C-CCAB5D71D277}">
      <text>
        <r>
          <rPr>
            <b/>
            <sz val="9"/>
            <color indexed="81"/>
            <rFont val="Tahoma"/>
            <family val="2"/>
          </rPr>
          <t>europe-bfc:</t>
        </r>
        <r>
          <rPr>
            <sz val="9"/>
            <color indexed="81"/>
            <rFont val="Tahoma"/>
            <family val="2"/>
          </rPr>
          <t xml:space="preserve">
montant inscrit sur la fiche de paie</t>
        </r>
      </text>
    </comment>
    <comment ref="F220" authorId="0" shapeId="0" xr:uid="{D8F3801F-0161-46AD-AF99-4044EA41F9DB}">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20" authorId="1" shapeId="0" xr:uid="{084A9F81-769A-4EE3-8EA1-1ED030303A28}">
      <text>
        <r>
          <rPr>
            <b/>
            <sz val="9"/>
            <color indexed="81"/>
            <rFont val="Tahoma"/>
            <family val="2"/>
          </rPr>
          <t>Europe-bfc :</t>
        </r>
        <r>
          <rPr>
            <sz val="9"/>
            <color indexed="81"/>
            <rFont val="Tahoma"/>
            <family val="2"/>
          </rPr>
          <t xml:space="preserve">
L'acquittement est justifié par la production des bulletins de salaire</t>
        </r>
      </text>
    </comment>
    <comment ref="S239" authorId="0" shapeId="0" xr:uid="{4A475BC5-E457-4E19-81A7-BA529EA39E10}">
      <text>
        <r>
          <rPr>
            <b/>
            <sz val="9"/>
            <color indexed="81"/>
            <rFont val="Tahoma"/>
            <family val="2"/>
          </rPr>
          <t>europe-bfc:</t>
        </r>
        <r>
          <rPr>
            <sz val="9"/>
            <color indexed="81"/>
            <rFont val="Tahoma"/>
            <family val="2"/>
          </rPr>
          <t xml:space="preserve">
n°mois</t>
        </r>
      </text>
    </comment>
    <comment ref="T239" authorId="0" shapeId="0" xr:uid="{BBBC3B20-076D-461C-A07C-11BF9FEE58F6}">
      <text>
        <r>
          <rPr>
            <b/>
            <sz val="9"/>
            <color indexed="81"/>
            <rFont val="Tahoma"/>
            <family val="2"/>
          </rPr>
          <t>europe-bfc :</t>
        </r>
        <r>
          <rPr>
            <sz val="9"/>
            <color indexed="81"/>
            <rFont val="Tahoma"/>
            <family val="2"/>
          </rPr>
          <t xml:space="preserve">
1ère date d'acquittement</t>
        </r>
      </text>
    </comment>
    <comment ref="G240" authorId="0" shapeId="0" xr:uid="{4CD4D81C-235A-4905-AEA6-2B8BA5C8CF36}">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243" authorId="0" shapeId="0" xr:uid="{DD8B1FAB-A730-4094-94BC-A4DE06A0C972}">
      <text>
        <r>
          <rPr>
            <b/>
            <sz val="9"/>
            <color indexed="81"/>
            <rFont val="Tahoma"/>
            <family val="2"/>
          </rPr>
          <t>europe-bfc:</t>
        </r>
        <r>
          <rPr>
            <sz val="9"/>
            <color indexed="81"/>
            <rFont val="Tahoma"/>
            <family val="2"/>
          </rPr>
          <t xml:space="preserve">
montant inscrit sur la fiche de paie</t>
        </r>
      </text>
    </comment>
    <comment ref="C243" authorId="0" shapeId="0" xr:uid="{724992BF-CBBB-4A89-9D9C-BAA3BBEA46DA}">
      <text>
        <r>
          <rPr>
            <b/>
            <sz val="9"/>
            <color indexed="81"/>
            <rFont val="Tahoma"/>
            <family val="2"/>
          </rPr>
          <t>europe-bfc:</t>
        </r>
        <r>
          <rPr>
            <sz val="9"/>
            <color indexed="81"/>
            <rFont val="Tahoma"/>
            <family val="2"/>
          </rPr>
          <t xml:space="preserve">
montant inscrit sur la fiche de paie</t>
        </r>
      </text>
    </comment>
    <comment ref="F243" authorId="0" shapeId="0" xr:uid="{CBDA37FE-BAF0-4CB4-BF31-8422038F3966}">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43" authorId="1" shapeId="0" xr:uid="{840BFDE7-79B7-44B0-8DF2-C0601C926C40}">
      <text>
        <r>
          <rPr>
            <b/>
            <sz val="9"/>
            <color indexed="81"/>
            <rFont val="Tahoma"/>
            <family val="2"/>
          </rPr>
          <t>Europe-bfc :</t>
        </r>
        <r>
          <rPr>
            <sz val="9"/>
            <color indexed="81"/>
            <rFont val="Tahoma"/>
            <family val="2"/>
          </rPr>
          <t xml:space="preserve">
L'acquittement est justifié par la production des bulletins de salaire</t>
        </r>
      </text>
    </comment>
    <comment ref="S262" authorId="0" shapeId="0" xr:uid="{8CCF559D-9F6F-41F7-9848-E93F6C9A3B9F}">
      <text>
        <r>
          <rPr>
            <b/>
            <sz val="9"/>
            <color indexed="81"/>
            <rFont val="Tahoma"/>
            <family val="2"/>
          </rPr>
          <t>europe-bfc:</t>
        </r>
        <r>
          <rPr>
            <sz val="9"/>
            <color indexed="81"/>
            <rFont val="Tahoma"/>
            <family val="2"/>
          </rPr>
          <t xml:space="preserve">
n°mois</t>
        </r>
      </text>
    </comment>
    <comment ref="T262" authorId="0" shapeId="0" xr:uid="{AABA2FAA-2A5B-48E1-8CDA-889E5AD859E0}">
      <text>
        <r>
          <rPr>
            <b/>
            <sz val="9"/>
            <color indexed="81"/>
            <rFont val="Tahoma"/>
            <family val="2"/>
          </rPr>
          <t>europe-bfc :</t>
        </r>
        <r>
          <rPr>
            <sz val="9"/>
            <color indexed="81"/>
            <rFont val="Tahoma"/>
            <family val="2"/>
          </rPr>
          <t xml:space="preserve">
1ère date d'acquittement</t>
        </r>
      </text>
    </comment>
    <comment ref="G263" authorId="0" shapeId="0" xr:uid="{C986CA2D-9A4A-46F2-A074-59F692C29164}">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266" authorId="0" shapeId="0" xr:uid="{F16A546A-0D21-4470-8D4B-CDDA91AE7BCC}">
      <text>
        <r>
          <rPr>
            <b/>
            <sz val="9"/>
            <color indexed="81"/>
            <rFont val="Tahoma"/>
            <family val="2"/>
          </rPr>
          <t>europe-bfc:</t>
        </r>
        <r>
          <rPr>
            <sz val="9"/>
            <color indexed="81"/>
            <rFont val="Tahoma"/>
            <family val="2"/>
          </rPr>
          <t xml:space="preserve">
montant inscrit sur la fiche de paie</t>
        </r>
      </text>
    </comment>
    <comment ref="C266" authorId="0" shapeId="0" xr:uid="{87B0359E-A5AC-4504-91EE-B8BE89C122C7}">
      <text>
        <r>
          <rPr>
            <b/>
            <sz val="9"/>
            <color indexed="81"/>
            <rFont val="Tahoma"/>
            <family val="2"/>
          </rPr>
          <t>europe-bfc:</t>
        </r>
        <r>
          <rPr>
            <sz val="9"/>
            <color indexed="81"/>
            <rFont val="Tahoma"/>
            <family val="2"/>
          </rPr>
          <t xml:space="preserve">
montant inscrit sur la fiche de paie</t>
        </r>
      </text>
    </comment>
    <comment ref="F266" authorId="0" shapeId="0" xr:uid="{F70D620D-FB7B-400C-B02A-A1DC123F12BA}">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66" authorId="1" shapeId="0" xr:uid="{CA0E3126-E13B-4BAE-A992-2080E031A20F}">
      <text>
        <r>
          <rPr>
            <b/>
            <sz val="9"/>
            <color indexed="81"/>
            <rFont val="Tahoma"/>
            <family val="2"/>
          </rPr>
          <t>Europe-bfc :</t>
        </r>
        <r>
          <rPr>
            <sz val="9"/>
            <color indexed="81"/>
            <rFont val="Tahoma"/>
            <family val="2"/>
          </rPr>
          <t xml:space="preserve">
L'acquittement est justifié par la production des bulletins de salaire</t>
        </r>
      </text>
    </comment>
    <comment ref="S285" authorId="0" shapeId="0" xr:uid="{3085B728-4419-4D04-AC0F-238BAD648233}">
      <text>
        <r>
          <rPr>
            <b/>
            <sz val="9"/>
            <color indexed="81"/>
            <rFont val="Tahoma"/>
            <family val="2"/>
          </rPr>
          <t>europe-bfc:</t>
        </r>
        <r>
          <rPr>
            <sz val="9"/>
            <color indexed="81"/>
            <rFont val="Tahoma"/>
            <family val="2"/>
          </rPr>
          <t xml:space="preserve">
n°mois</t>
        </r>
      </text>
    </comment>
    <comment ref="T285" authorId="0" shapeId="0" xr:uid="{2DB1CBBE-F2BC-4803-8110-7E4723FC22F8}">
      <text>
        <r>
          <rPr>
            <b/>
            <sz val="9"/>
            <color indexed="81"/>
            <rFont val="Tahoma"/>
            <family val="2"/>
          </rPr>
          <t>europe-bfc :</t>
        </r>
        <r>
          <rPr>
            <sz val="9"/>
            <color indexed="81"/>
            <rFont val="Tahoma"/>
            <family val="2"/>
          </rPr>
          <t xml:space="preserve">
1ère date d'acquittement</t>
        </r>
      </text>
    </comment>
    <comment ref="G286" authorId="0" shapeId="0" xr:uid="{60C1BD19-B819-4B13-BC61-EE367228FFF8}">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289" authorId="0" shapeId="0" xr:uid="{0DE7351C-830D-47F7-B037-DBA32C035721}">
      <text>
        <r>
          <rPr>
            <b/>
            <sz val="9"/>
            <color indexed="81"/>
            <rFont val="Tahoma"/>
            <family val="2"/>
          </rPr>
          <t>europe-bfc:</t>
        </r>
        <r>
          <rPr>
            <sz val="9"/>
            <color indexed="81"/>
            <rFont val="Tahoma"/>
            <family val="2"/>
          </rPr>
          <t xml:space="preserve">
montant inscrit sur la fiche de paie</t>
        </r>
      </text>
    </comment>
    <comment ref="C289" authorId="0" shapeId="0" xr:uid="{7EA092DF-A0BC-47EE-8BFE-9F2F552BC17D}">
      <text>
        <r>
          <rPr>
            <b/>
            <sz val="9"/>
            <color indexed="81"/>
            <rFont val="Tahoma"/>
            <family val="2"/>
          </rPr>
          <t>europe-bfc:</t>
        </r>
        <r>
          <rPr>
            <sz val="9"/>
            <color indexed="81"/>
            <rFont val="Tahoma"/>
            <family val="2"/>
          </rPr>
          <t xml:space="preserve">
montant inscrit sur la fiche de paie</t>
        </r>
      </text>
    </comment>
    <comment ref="F289" authorId="0" shapeId="0" xr:uid="{0063E71E-2165-46F6-BDC3-4779990CD279}">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289" authorId="1" shapeId="0" xr:uid="{1E5DB84F-2E6B-4DE1-821E-EC6EF0619040}">
      <text>
        <r>
          <rPr>
            <b/>
            <sz val="9"/>
            <color indexed="81"/>
            <rFont val="Tahoma"/>
            <family val="2"/>
          </rPr>
          <t>Europe-bfc :</t>
        </r>
        <r>
          <rPr>
            <sz val="9"/>
            <color indexed="81"/>
            <rFont val="Tahoma"/>
            <family val="2"/>
          </rPr>
          <t xml:space="preserve">
L'acquittement est justifié par la production des bulletins de salaire</t>
        </r>
      </text>
    </comment>
    <comment ref="S308" authorId="0" shapeId="0" xr:uid="{3E7EC3EA-1669-4B53-80A3-9FBEEDA93144}">
      <text>
        <r>
          <rPr>
            <b/>
            <sz val="9"/>
            <color indexed="81"/>
            <rFont val="Tahoma"/>
            <family val="2"/>
          </rPr>
          <t>europe-bfc:</t>
        </r>
        <r>
          <rPr>
            <sz val="9"/>
            <color indexed="81"/>
            <rFont val="Tahoma"/>
            <family val="2"/>
          </rPr>
          <t xml:space="preserve">
n°mois</t>
        </r>
      </text>
    </comment>
    <comment ref="T308" authorId="0" shapeId="0" xr:uid="{ACCE9926-F989-437C-B0C7-5C43429D79AF}">
      <text>
        <r>
          <rPr>
            <b/>
            <sz val="9"/>
            <color indexed="81"/>
            <rFont val="Tahoma"/>
            <family val="2"/>
          </rPr>
          <t>europe-bfc :</t>
        </r>
        <r>
          <rPr>
            <sz val="9"/>
            <color indexed="81"/>
            <rFont val="Tahoma"/>
            <family val="2"/>
          </rPr>
          <t xml:space="preserve">
1ère date d'acquittement</t>
        </r>
      </text>
    </comment>
    <comment ref="G309" authorId="0" shapeId="0" xr:uid="{ECF6945B-70E0-4B80-AA6F-3ECA9149B0D6}">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12" authorId="0" shapeId="0" xr:uid="{85BE1E38-1574-4A78-BEEF-246A19CE9F40}">
      <text>
        <r>
          <rPr>
            <b/>
            <sz val="9"/>
            <color indexed="81"/>
            <rFont val="Tahoma"/>
            <family val="2"/>
          </rPr>
          <t>europe-bfc:</t>
        </r>
        <r>
          <rPr>
            <sz val="9"/>
            <color indexed="81"/>
            <rFont val="Tahoma"/>
            <family val="2"/>
          </rPr>
          <t xml:space="preserve">
montant inscrit sur la fiche de paie</t>
        </r>
      </text>
    </comment>
    <comment ref="C312" authorId="0" shapeId="0" xr:uid="{B068C319-71E6-49FA-AFFE-942A96AE7F8D}">
      <text>
        <r>
          <rPr>
            <b/>
            <sz val="9"/>
            <color indexed="81"/>
            <rFont val="Tahoma"/>
            <family val="2"/>
          </rPr>
          <t>europe-bfc:</t>
        </r>
        <r>
          <rPr>
            <sz val="9"/>
            <color indexed="81"/>
            <rFont val="Tahoma"/>
            <family val="2"/>
          </rPr>
          <t xml:space="preserve">
montant inscrit sur la fiche de paie</t>
        </r>
      </text>
    </comment>
    <comment ref="F312" authorId="0" shapeId="0" xr:uid="{224E9E95-85EA-4B05-9298-DA22E6DBC2D1}">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12" authorId="1" shapeId="0" xr:uid="{51FCE3AB-886F-49D4-BFA0-04ECFBB37386}">
      <text>
        <r>
          <rPr>
            <b/>
            <sz val="9"/>
            <color indexed="81"/>
            <rFont val="Tahoma"/>
            <family val="2"/>
          </rPr>
          <t>Europe-bfc :</t>
        </r>
        <r>
          <rPr>
            <sz val="9"/>
            <color indexed="81"/>
            <rFont val="Tahoma"/>
            <family val="2"/>
          </rPr>
          <t xml:space="preserve">
L'acquittement est justifié par la production des bulletins de salaire</t>
        </r>
      </text>
    </comment>
    <comment ref="S331" authorId="0" shapeId="0" xr:uid="{865C80A4-267C-4678-88AC-26AC67BB34AA}">
      <text>
        <r>
          <rPr>
            <b/>
            <sz val="9"/>
            <color indexed="81"/>
            <rFont val="Tahoma"/>
            <family val="2"/>
          </rPr>
          <t>europe-bfc:</t>
        </r>
        <r>
          <rPr>
            <sz val="9"/>
            <color indexed="81"/>
            <rFont val="Tahoma"/>
            <family val="2"/>
          </rPr>
          <t xml:space="preserve">
n°mois</t>
        </r>
      </text>
    </comment>
    <comment ref="T331" authorId="0" shapeId="0" xr:uid="{E35A62D7-859F-470E-9A1E-72A33559A31A}">
      <text>
        <r>
          <rPr>
            <b/>
            <sz val="9"/>
            <color indexed="81"/>
            <rFont val="Tahoma"/>
            <family val="2"/>
          </rPr>
          <t>europe-bfc :</t>
        </r>
        <r>
          <rPr>
            <sz val="9"/>
            <color indexed="81"/>
            <rFont val="Tahoma"/>
            <family val="2"/>
          </rPr>
          <t xml:space="preserve">
1ère date d'acquittement</t>
        </r>
      </text>
    </comment>
    <comment ref="G332" authorId="0" shapeId="0" xr:uid="{6624BA75-7F63-4FA6-A047-6E6D94745473}">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35" authorId="0" shapeId="0" xr:uid="{B08A417C-1B44-4A33-AD02-5FEB83D6C4A3}">
      <text>
        <r>
          <rPr>
            <b/>
            <sz val="9"/>
            <color indexed="81"/>
            <rFont val="Tahoma"/>
            <family val="2"/>
          </rPr>
          <t>europe-bfc:</t>
        </r>
        <r>
          <rPr>
            <sz val="9"/>
            <color indexed="81"/>
            <rFont val="Tahoma"/>
            <family val="2"/>
          </rPr>
          <t xml:space="preserve">
montant inscrit sur la fiche de paie</t>
        </r>
      </text>
    </comment>
    <comment ref="C335" authorId="0" shapeId="0" xr:uid="{EA3251B3-E7EF-4368-A4CA-D4E3D6E4E521}">
      <text>
        <r>
          <rPr>
            <b/>
            <sz val="9"/>
            <color indexed="81"/>
            <rFont val="Tahoma"/>
            <family val="2"/>
          </rPr>
          <t>europe-bfc:</t>
        </r>
        <r>
          <rPr>
            <sz val="9"/>
            <color indexed="81"/>
            <rFont val="Tahoma"/>
            <family val="2"/>
          </rPr>
          <t xml:space="preserve">
montant inscrit sur la fiche de paie</t>
        </r>
      </text>
    </comment>
    <comment ref="F335" authorId="0" shapeId="0" xr:uid="{71810D34-4F92-4C2E-803B-5A321A9BCD95}">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35" authorId="1" shapeId="0" xr:uid="{7C5DD9F0-7AE3-4716-85CD-D63B78F175A8}">
      <text>
        <r>
          <rPr>
            <b/>
            <sz val="9"/>
            <color indexed="81"/>
            <rFont val="Tahoma"/>
            <family val="2"/>
          </rPr>
          <t>Europe-bfc :</t>
        </r>
        <r>
          <rPr>
            <sz val="9"/>
            <color indexed="81"/>
            <rFont val="Tahoma"/>
            <family val="2"/>
          </rPr>
          <t xml:space="preserve">
L'acquittement est justifié par la production des bulletins de salaire</t>
        </r>
      </text>
    </comment>
    <comment ref="S354" authorId="0" shapeId="0" xr:uid="{42B3D809-5AF3-4F23-85F9-A870CC3A10A4}">
      <text>
        <r>
          <rPr>
            <b/>
            <sz val="9"/>
            <color indexed="81"/>
            <rFont val="Tahoma"/>
            <family val="2"/>
          </rPr>
          <t>europe-bfc:</t>
        </r>
        <r>
          <rPr>
            <sz val="9"/>
            <color indexed="81"/>
            <rFont val="Tahoma"/>
            <family val="2"/>
          </rPr>
          <t xml:space="preserve">
n°mois</t>
        </r>
      </text>
    </comment>
    <comment ref="T354" authorId="0" shapeId="0" xr:uid="{F3FF9DDE-F050-42E3-8507-5A10DD2CEE2A}">
      <text>
        <r>
          <rPr>
            <b/>
            <sz val="9"/>
            <color indexed="81"/>
            <rFont val="Tahoma"/>
            <family val="2"/>
          </rPr>
          <t>europe-bfc :</t>
        </r>
        <r>
          <rPr>
            <sz val="9"/>
            <color indexed="81"/>
            <rFont val="Tahoma"/>
            <family val="2"/>
          </rPr>
          <t xml:space="preserve">
1ère date d'acquittement</t>
        </r>
      </text>
    </comment>
    <comment ref="G355" authorId="0" shapeId="0" xr:uid="{B17B3A34-6211-4C26-B3B8-BCA64522C375}">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58" authorId="0" shapeId="0" xr:uid="{879AD503-B126-4DD6-8111-6FB8D07A84B3}">
      <text>
        <r>
          <rPr>
            <b/>
            <sz val="9"/>
            <color indexed="81"/>
            <rFont val="Tahoma"/>
            <family val="2"/>
          </rPr>
          <t>europe-bfc:</t>
        </r>
        <r>
          <rPr>
            <sz val="9"/>
            <color indexed="81"/>
            <rFont val="Tahoma"/>
            <family val="2"/>
          </rPr>
          <t xml:space="preserve">
montant inscrit sur la fiche de paie</t>
        </r>
      </text>
    </comment>
    <comment ref="C358" authorId="0" shapeId="0" xr:uid="{277ABD6A-2D02-4852-8E5F-5200A610DC31}">
      <text>
        <r>
          <rPr>
            <b/>
            <sz val="9"/>
            <color indexed="81"/>
            <rFont val="Tahoma"/>
            <family val="2"/>
          </rPr>
          <t>europe-bfc:</t>
        </r>
        <r>
          <rPr>
            <sz val="9"/>
            <color indexed="81"/>
            <rFont val="Tahoma"/>
            <family val="2"/>
          </rPr>
          <t xml:space="preserve">
montant inscrit sur la fiche de paie</t>
        </r>
      </text>
    </comment>
    <comment ref="F358" authorId="0" shapeId="0" xr:uid="{E4134EC7-E41A-4B29-A57F-C7AE51548241}">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58" authorId="1" shapeId="0" xr:uid="{D7198263-5CDD-4374-9E5B-44B2EC66E286}">
      <text>
        <r>
          <rPr>
            <b/>
            <sz val="9"/>
            <color indexed="81"/>
            <rFont val="Tahoma"/>
            <family val="2"/>
          </rPr>
          <t>Europe-bfc :</t>
        </r>
        <r>
          <rPr>
            <sz val="9"/>
            <color indexed="81"/>
            <rFont val="Tahoma"/>
            <family val="2"/>
          </rPr>
          <t xml:space="preserve">
L'acquittement est justifié par la production des bulletins de salaire</t>
        </r>
      </text>
    </comment>
    <comment ref="S377" authorId="0" shapeId="0" xr:uid="{1DAA3AD2-2C21-4514-91BA-CBB472E401B2}">
      <text>
        <r>
          <rPr>
            <b/>
            <sz val="9"/>
            <color indexed="81"/>
            <rFont val="Tahoma"/>
            <family val="2"/>
          </rPr>
          <t>europe-bfc:</t>
        </r>
        <r>
          <rPr>
            <sz val="9"/>
            <color indexed="81"/>
            <rFont val="Tahoma"/>
            <family val="2"/>
          </rPr>
          <t xml:space="preserve">
n°mois</t>
        </r>
      </text>
    </comment>
    <comment ref="T377" authorId="0" shapeId="0" xr:uid="{65B5C1D8-05AA-463B-A159-CFAECE3C2790}">
      <text>
        <r>
          <rPr>
            <b/>
            <sz val="9"/>
            <color indexed="81"/>
            <rFont val="Tahoma"/>
            <family val="2"/>
          </rPr>
          <t>europe-bfc :</t>
        </r>
        <r>
          <rPr>
            <sz val="9"/>
            <color indexed="81"/>
            <rFont val="Tahoma"/>
            <family val="2"/>
          </rPr>
          <t xml:space="preserve">
1ère date d'acquittement</t>
        </r>
      </text>
    </comment>
    <comment ref="G378" authorId="0" shapeId="0" xr:uid="{8CFEC04F-9644-47AB-BBE0-F1483342F307}">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381" authorId="0" shapeId="0" xr:uid="{E4DA3E61-E46D-4AD4-B54B-142639858C36}">
      <text>
        <r>
          <rPr>
            <b/>
            <sz val="9"/>
            <color indexed="81"/>
            <rFont val="Tahoma"/>
            <family val="2"/>
          </rPr>
          <t>europe-bfc:</t>
        </r>
        <r>
          <rPr>
            <sz val="9"/>
            <color indexed="81"/>
            <rFont val="Tahoma"/>
            <family val="2"/>
          </rPr>
          <t xml:space="preserve">
montant inscrit sur la fiche de paie</t>
        </r>
      </text>
    </comment>
    <comment ref="C381" authorId="0" shapeId="0" xr:uid="{5A2626F4-6DCC-44BA-AB4E-5AED347A240F}">
      <text>
        <r>
          <rPr>
            <b/>
            <sz val="9"/>
            <color indexed="81"/>
            <rFont val="Tahoma"/>
            <family val="2"/>
          </rPr>
          <t>europe-bfc:</t>
        </r>
        <r>
          <rPr>
            <sz val="9"/>
            <color indexed="81"/>
            <rFont val="Tahoma"/>
            <family val="2"/>
          </rPr>
          <t xml:space="preserve">
montant inscrit sur la fiche de paie</t>
        </r>
      </text>
    </comment>
    <comment ref="F381" authorId="0" shapeId="0" xr:uid="{54ECED49-99AB-4596-A26B-03D0BAE4A2E8}">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381" authorId="1" shapeId="0" xr:uid="{73ECA1CD-F6B2-483D-A62B-24A42C1B426B}">
      <text>
        <r>
          <rPr>
            <b/>
            <sz val="9"/>
            <color indexed="81"/>
            <rFont val="Tahoma"/>
            <family val="2"/>
          </rPr>
          <t>Europe-bfc :</t>
        </r>
        <r>
          <rPr>
            <sz val="9"/>
            <color indexed="81"/>
            <rFont val="Tahoma"/>
            <family val="2"/>
          </rPr>
          <t xml:space="preserve">
L'acquittement est justifié par la production des bulletins de salaire</t>
        </r>
      </text>
    </comment>
    <comment ref="S400" authorId="0" shapeId="0" xr:uid="{973ED42E-497A-4197-A6A6-DEB62D22CCFB}">
      <text>
        <r>
          <rPr>
            <b/>
            <sz val="9"/>
            <color indexed="81"/>
            <rFont val="Tahoma"/>
            <family val="2"/>
          </rPr>
          <t>europe-bfc:</t>
        </r>
        <r>
          <rPr>
            <sz val="9"/>
            <color indexed="81"/>
            <rFont val="Tahoma"/>
            <family val="2"/>
          </rPr>
          <t xml:space="preserve">
n°mois</t>
        </r>
      </text>
    </comment>
    <comment ref="T400" authorId="0" shapeId="0" xr:uid="{B05924A3-6898-4F17-AB80-97EB1D89F20C}">
      <text>
        <r>
          <rPr>
            <b/>
            <sz val="9"/>
            <color indexed="81"/>
            <rFont val="Tahoma"/>
            <family val="2"/>
          </rPr>
          <t>europe-bfc :</t>
        </r>
        <r>
          <rPr>
            <sz val="9"/>
            <color indexed="81"/>
            <rFont val="Tahoma"/>
            <family val="2"/>
          </rPr>
          <t xml:space="preserve">
1ère date d'acquittement</t>
        </r>
      </text>
    </comment>
    <comment ref="G401" authorId="0" shapeId="0" xr:uid="{000BE86E-252E-4CB0-B8B2-C580A0369B32}">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404" authorId="0" shapeId="0" xr:uid="{351AFDD1-3AA4-4233-9ECC-8D1B1E8186AC}">
      <text>
        <r>
          <rPr>
            <b/>
            <sz val="9"/>
            <color indexed="81"/>
            <rFont val="Tahoma"/>
            <family val="2"/>
          </rPr>
          <t>europe-bfc:</t>
        </r>
        <r>
          <rPr>
            <sz val="9"/>
            <color indexed="81"/>
            <rFont val="Tahoma"/>
            <family val="2"/>
          </rPr>
          <t xml:space="preserve">
montant inscrit sur la fiche de paie</t>
        </r>
      </text>
    </comment>
    <comment ref="C404" authorId="0" shapeId="0" xr:uid="{EE3DC15B-BC13-45D1-9BA9-7B1CAF21ABE1}">
      <text>
        <r>
          <rPr>
            <b/>
            <sz val="9"/>
            <color indexed="81"/>
            <rFont val="Tahoma"/>
            <family val="2"/>
          </rPr>
          <t>europe-bfc:</t>
        </r>
        <r>
          <rPr>
            <sz val="9"/>
            <color indexed="81"/>
            <rFont val="Tahoma"/>
            <family val="2"/>
          </rPr>
          <t xml:space="preserve">
montant inscrit sur la fiche de paie</t>
        </r>
      </text>
    </comment>
    <comment ref="F404" authorId="0" shapeId="0" xr:uid="{27EB94F2-171A-4E4D-8477-B942DC31B16B}">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04" authorId="1" shapeId="0" xr:uid="{487BA6D0-8E0C-4527-A975-3BFCC22F26A2}">
      <text>
        <r>
          <rPr>
            <b/>
            <sz val="9"/>
            <color indexed="81"/>
            <rFont val="Tahoma"/>
            <family val="2"/>
          </rPr>
          <t>Europe-bfc :</t>
        </r>
        <r>
          <rPr>
            <sz val="9"/>
            <color indexed="81"/>
            <rFont val="Tahoma"/>
            <family val="2"/>
          </rPr>
          <t xml:space="preserve">
L'acquittement est justifié par la production des bulletins de salaire</t>
        </r>
      </text>
    </comment>
    <comment ref="S423" authorId="0" shapeId="0" xr:uid="{B986BE26-1D59-4C53-8865-333CADC3D5A2}">
      <text>
        <r>
          <rPr>
            <b/>
            <sz val="9"/>
            <color indexed="81"/>
            <rFont val="Tahoma"/>
            <family val="2"/>
          </rPr>
          <t>europe-bfc:</t>
        </r>
        <r>
          <rPr>
            <sz val="9"/>
            <color indexed="81"/>
            <rFont val="Tahoma"/>
            <family val="2"/>
          </rPr>
          <t xml:space="preserve">
n°mois</t>
        </r>
      </text>
    </comment>
    <comment ref="T423" authorId="0" shapeId="0" xr:uid="{B203B9CA-DC67-46B0-A89D-7D0F50B7125B}">
      <text>
        <r>
          <rPr>
            <b/>
            <sz val="9"/>
            <color indexed="81"/>
            <rFont val="Tahoma"/>
            <family val="2"/>
          </rPr>
          <t>europe-bfc :</t>
        </r>
        <r>
          <rPr>
            <sz val="9"/>
            <color indexed="81"/>
            <rFont val="Tahoma"/>
            <family val="2"/>
          </rPr>
          <t xml:space="preserve">
1ère date d'acquittement</t>
        </r>
      </text>
    </comment>
    <comment ref="G424" authorId="0" shapeId="0" xr:uid="{5308C220-1106-4B2E-A924-690C3CEC4E28}">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427" authorId="0" shapeId="0" xr:uid="{3A1EB3F5-95CF-4876-A6C8-C272881109D8}">
      <text>
        <r>
          <rPr>
            <b/>
            <sz val="9"/>
            <color indexed="81"/>
            <rFont val="Tahoma"/>
            <family val="2"/>
          </rPr>
          <t>europe-bfc:</t>
        </r>
        <r>
          <rPr>
            <sz val="9"/>
            <color indexed="81"/>
            <rFont val="Tahoma"/>
            <family val="2"/>
          </rPr>
          <t xml:space="preserve">
montant inscrit sur la fiche de paie</t>
        </r>
      </text>
    </comment>
    <comment ref="C427" authorId="0" shapeId="0" xr:uid="{C4D194A7-65B5-4350-95A7-84766EF43DCB}">
      <text>
        <r>
          <rPr>
            <b/>
            <sz val="9"/>
            <color indexed="81"/>
            <rFont val="Tahoma"/>
            <family val="2"/>
          </rPr>
          <t>europe-bfc:</t>
        </r>
        <r>
          <rPr>
            <sz val="9"/>
            <color indexed="81"/>
            <rFont val="Tahoma"/>
            <family val="2"/>
          </rPr>
          <t xml:space="preserve">
montant inscrit sur la fiche de paie</t>
        </r>
      </text>
    </comment>
    <comment ref="F427" authorId="0" shapeId="0" xr:uid="{478420E4-DF88-449D-8E67-3EBAB5CA2D3B}">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27" authorId="1" shapeId="0" xr:uid="{3B99F101-AE7D-46E8-B31B-414D271AE933}">
      <text>
        <r>
          <rPr>
            <b/>
            <sz val="9"/>
            <color indexed="81"/>
            <rFont val="Tahoma"/>
            <family val="2"/>
          </rPr>
          <t>Europe-bfc :</t>
        </r>
        <r>
          <rPr>
            <sz val="9"/>
            <color indexed="81"/>
            <rFont val="Tahoma"/>
            <family val="2"/>
          </rPr>
          <t xml:space="preserve">
L'acquittement est justifié par la production des bulletins de salaire</t>
        </r>
      </text>
    </comment>
    <comment ref="S446" authorId="0" shapeId="0" xr:uid="{75F5D559-56E8-475B-900E-0B6ED5624733}">
      <text>
        <r>
          <rPr>
            <b/>
            <sz val="9"/>
            <color indexed="81"/>
            <rFont val="Tahoma"/>
            <family val="2"/>
          </rPr>
          <t>europe-bfc:</t>
        </r>
        <r>
          <rPr>
            <sz val="9"/>
            <color indexed="81"/>
            <rFont val="Tahoma"/>
            <family val="2"/>
          </rPr>
          <t xml:space="preserve">
n°mois</t>
        </r>
      </text>
    </comment>
    <comment ref="T446" authorId="0" shapeId="0" xr:uid="{E488412D-1517-481E-A4EF-46FCD57E11AE}">
      <text>
        <r>
          <rPr>
            <b/>
            <sz val="9"/>
            <color indexed="81"/>
            <rFont val="Tahoma"/>
            <family val="2"/>
          </rPr>
          <t>europe-bfc :</t>
        </r>
        <r>
          <rPr>
            <sz val="9"/>
            <color indexed="81"/>
            <rFont val="Tahoma"/>
            <family val="2"/>
          </rPr>
          <t xml:space="preserve">
1ère date d'acquittement</t>
        </r>
      </text>
    </comment>
    <comment ref="G447" authorId="0" shapeId="0" xr:uid="{EE4051E0-EA79-432C-BDFF-018C45DACCE2}">
      <text>
        <r>
          <rPr>
            <b/>
            <sz val="9"/>
            <color indexed="81"/>
            <rFont val="Tahoma"/>
            <family val="2"/>
          </rPr>
          <t>europe-bfc:</t>
        </r>
        <r>
          <rPr>
            <sz val="9"/>
            <color indexed="81"/>
            <rFont val="Tahoma"/>
            <family val="2"/>
          </rPr>
          <t xml:space="preserve">
indiquer ici le nombre d'heures annuelles travaillées de la structure, indépendamment du temps de présence effectif de l'agent dans la structure, justificatif à l'appui (convention collective, protocole de gestion du personnel, etc.) si non fourni au dépôt de la demande d'aide</t>
        </r>
      </text>
    </comment>
    <comment ref="B450" authorId="0" shapeId="0" xr:uid="{ABBF367F-A3D5-45FF-81A5-1EB2D67B7BE8}">
      <text>
        <r>
          <rPr>
            <b/>
            <sz val="9"/>
            <color indexed="81"/>
            <rFont val="Tahoma"/>
            <family val="2"/>
          </rPr>
          <t>europe-bfc:</t>
        </r>
        <r>
          <rPr>
            <sz val="9"/>
            <color indexed="81"/>
            <rFont val="Tahoma"/>
            <family val="2"/>
          </rPr>
          <t xml:space="preserve">
montant inscrit sur la fiche de paie</t>
        </r>
      </text>
    </comment>
    <comment ref="C450" authorId="0" shapeId="0" xr:uid="{5F1899DF-ADA2-469B-A383-34DD949071A8}">
      <text>
        <r>
          <rPr>
            <b/>
            <sz val="9"/>
            <color indexed="81"/>
            <rFont val="Tahoma"/>
            <family val="2"/>
          </rPr>
          <t>europe-bfc:</t>
        </r>
        <r>
          <rPr>
            <sz val="9"/>
            <color indexed="81"/>
            <rFont val="Tahoma"/>
            <family val="2"/>
          </rPr>
          <t xml:space="preserve">
montant inscrit sur la fiche de paie</t>
        </r>
      </text>
    </comment>
    <comment ref="F450" authorId="0" shapeId="0" xr:uid="{1BB52030-D13F-4379-8FFA-C797FD47D5AA}">
      <text>
        <r>
          <rPr>
            <b/>
            <sz val="9"/>
            <color indexed="81"/>
            <rFont val="Tahoma"/>
            <family val="2"/>
          </rPr>
          <t>europe-bfc:</t>
        </r>
        <r>
          <rPr>
            <sz val="9"/>
            <color indexed="81"/>
            <rFont val="Tahoma"/>
            <family val="2"/>
          </rPr>
          <t xml:space="preserve">
calcul effectué à partir du temps de travail annuel de la structure et de la quotité de travail du salarié</t>
        </r>
      </text>
    </comment>
    <comment ref="M450" authorId="1" shapeId="0" xr:uid="{10D07556-2017-4286-88F4-83CC62E4DDF4}">
      <text>
        <r>
          <rPr>
            <b/>
            <sz val="9"/>
            <color indexed="81"/>
            <rFont val="Tahoma"/>
            <family val="2"/>
          </rPr>
          <t>Europe-bfc :</t>
        </r>
        <r>
          <rPr>
            <sz val="9"/>
            <color indexed="81"/>
            <rFont val="Tahoma"/>
            <family val="2"/>
          </rPr>
          <t xml:space="preserve">
L'acquittement est justifié par la production des bulletins de salaire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A12" authorId="0" shapeId="0" xr:uid="{60D3B945-E3D4-4AF9-9F7D-4DA8049CBCAB}">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13" authorId="0" shapeId="0" xr:uid="{35EEC5C6-E4C9-420D-9229-F90397935E78}">
      <text>
        <r>
          <rPr>
            <sz val="9"/>
            <color indexed="81"/>
            <rFont val="Tahoma"/>
            <family val="2"/>
          </rPr>
          <t>Indiquer le nom du titulaire ou du sous-traitant, le cas échéant</t>
        </r>
      </text>
    </comment>
    <comment ref="B13" authorId="0" shapeId="0" xr:uid="{DB0C18EF-6B3A-44C1-8619-B53603C6B5F6}">
      <text>
        <r>
          <rPr>
            <sz val="9"/>
            <color indexed="81"/>
            <rFont val="Tahoma"/>
            <family val="2"/>
          </rPr>
          <t>Référence interne de la dépenses (exemple : N° de facture)</t>
        </r>
      </text>
    </comment>
    <comment ref="C13" authorId="0" shapeId="0" xr:uid="{80DABE0A-7C44-43E8-B29B-6F4C0F4AA9B0}">
      <text>
        <r>
          <rPr>
            <sz val="9"/>
            <color indexed="81"/>
            <rFont val="Tahoma"/>
            <family val="2"/>
          </rPr>
          <t>Date figurant sur la pièce comptable (facture)</t>
        </r>
      </text>
    </comment>
    <comment ref="D13" authorId="0" shapeId="0" xr:uid="{0E309935-F9F1-4164-AEEC-4DE4DFD6378A}">
      <text>
        <r>
          <rPr>
            <sz val="9"/>
            <color indexed="81"/>
            <rFont val="Tahoma"/>
            <family val="2"/>
          </rPr>
          <t>date de débit sur le compte</t>
        </r>
      </text>
    </comment>
    <comment ref="H13" authorId="0" shapeId="0" xr:uid="{75A9B49D-2C22-409B-9BBE-801AF02BF7FA}">
      <text>
        <r>
          <rPr>
            <sz val="9"/>
            <color indexed="81"/>
            <rFont val="Tahoma"/>
            <family val="2"/>
          </rPr>
          <t>HT ou TTC, selon le régime TVA indiqué dans la convention</t>
        </r>
      </text>
    </comment>
    <comment ref="J13" authorId="0" shapeId="0" xr:uid="{C6C5A33F-F6AC-4425-90B9-01645C130C23}">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3" authorId="0" shapeId="0" xr:uid="{6EA426E6-AFD1-45CC-811C-1485AB51EB02}">
      <text>
        <r>
          <rPr>
            <sz val="9"/>
            <color indexed="81"/>
            <rFont val="Tahoma"/>
            <family val="2"/>
          </rPr>
          <t>A renseigner obligatoirement si un montant non présenté est existant</t>
        </r>
      </text>
    </comment>
    <comment ref="L13" authorId="0" shapeId="0" xr:uid="{FFD52793-7F81-4348-8083-5232EB723F5B}">
      <text>
        <r>
          <rPr>
            <sz val="9"/>
            <color indexed="81"/>
            <rFont val="Tahoma"/>
            <family val="2"/>
          </rPr>
          <t>Calculé automatiquement ; montant à vérifier</t>
        </r>
      </text>
    </comment>
    <comment ref="P13" authorId="0" shapeId="0" xr:uid="{E808568B-C21B-4EC0-AF35-CE2178F2378D}">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35" authorId="0" shapeId="0" xr:uid="{979D5F2B-C294-490A-85CC-940F4432B64D}">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36" authorId="0" shapeId="0" xr:uid="{1DA8F2EA-6D60-4BA9-952A-E16E8D4FDD5F}">
      <text>
        <r>
          <rPr>
            <sz val="9"/>
            <color indexed="81"/>
            <rFont val="Tahoma"/>
            <family val="2"/>
          </rPr>
          <t>Indiquer le nom du titulaire ou du sous-traitant, le cas échéant</t>
        </r>
      </text>
    </comment>
    <comment ref="B36" authorId="0" shapeId="0" xr:uid="{980E23D0-08BD-487D-89FB-3F54AED5E2EA}">
      <text>
        <r>
          <rPr>
            <sz val="9"/>
            <color indexed="81"/>
            <rFont val="Tahoma"/>
            <family val="2"/>
          </rPr>
          <t>Référence interne de la dépenses (exemple : N° de facture)</t>
        </r>
      </text>
    </comment>
    <comment ref="C36" authorId="0" shapeId="0" xr:uid="{53B5D4BB-B61A-4E7D-927D-155625EA5584}">
      <text>
        <r>
          <rPr>
            <sz val="9"/>
            <color indexed="81"/>
            <rFont val="Tahoma"/>
            <family val="2"/>
          </rPr>
          <t>Date figurant sur la pièce comptable (facture)</t>
        </r>
      </text>
    </comment>
    <comment ref="D36" authorId="0" shapeId="0" xr:uid="{013B105F-6418-4230-BAE6-62C8294F1435}">
      <text>
        <r>
          <rPr>
            <sz val="9"/>
            <color indexed="81"/>
            <rFont val="Tahoma"/>
            <family val="2"/>
          </rPr>
          <t>date de débit sur le compte</t>
        </r>
      </text>
    </comment>
    <comment ref="H36" authorId="0" shapeId="0" xr:uid="{ACF35A46-E962-4C2C-A831-4D0D7D3DFBD8}">
      <text>
        <r>
          <rPr>
            <sz val="9"/>
            <color indexed="81"/>
            <rFont val="Tahoma"/>
            <family val="2"/>
          </rPr>
          <t>HT ou TTC, selon le régime TVA indiqué dans la convention</t>
        </r>
      </text>
    </comment>
    <comment ref="J36" authorId="0" shapeId="0" xr:uid="{C0E80A53-DC83-454E-BBE0-F1AEE3DB53FA}">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36" authorId="0" shapeId="0" xr:uid="{7A8DC94F-5F80-4424-BA6F-50F6719DCA55}">
      <text>
        <r>
          <rPr>
            <sz val="9"/>
            <color indexed="81"/>
            <rFont val="Tahoma"/>
            <family val="2"/>
          </rPr>
          <t>A renseigner obligatoirement si un montant non présenté est existant</t>
        </r>
      </text>
    </comment>
    <comment ref="L36" authorId="0" shapeId="0" xr:uid="{6A4D8EE1-EFCF-4426-8A4C-6BB92C2DDD42}">
      <text>
        <r>
          <rPr>
            <sz val="9"/>
            <color indexed="81"/>
            <rFont val="Tahoma"/>
            <family val="2"/>
          </rPr>
          <t>Calculé automatiquement ; montant à vérifier</t>
        </r>
      </text>
    </comment>
    <comment ref="P36" authorId="0" shapeId="0" xr:uid="{4B7A2510-7C9F-4309-9EDF-8B6CA9E3338C}">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58" authorId="0" shapeId="0" xr:uid="{E0B0ADF9-0191-420C-88F2-7EC31BC1AF7B}">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59" authorId="0" shapeId="0" xr:uid="{321A4093-3B79-4F83-B274-BC68BC2CEC5D}">
      <text>
        <r>
          <rPr>
            <sz val="9"/>
            <color indexed="81"/>
            <rFont val="Tahoma"/>
            <family val="2"/>
          </rPr>
          <t>Indiquer le nom du titulaire ou du sous-traitant, le cas échéant</t>
        </r>
      </text>
    </comment>
    <comment ref="B59" authorId="0" shapeId="0" xr:uid="{6DC896A1-55A6-46B9-BB66-7C4160A5062D}">
      <text>
        <r>
          <rPr>
            <sz val="9"/>
            <color indexed="81"/>
            <rFont val="Tahoma"/>
            <family val="2"/>
          </rPr>
          <t>Référence interne de la dépenses (exemple : N° de facture)</t>
        </r>
      </text>
    </comment>
    <comment ref="C59" authorId="0" shapeId="0" xr:uid="{F20FDE0C-5042-4C95-8F67-2228D34BBF58}">
      <text>
        <r>
          <rPr>
            <sz val="9"/>
            <color indexed="81"/>
            <rFont val="Tahoma"/>
            <family val="2"/>
          </rPr>
          <t>Date figurant sur la pièce comptable (facture)</t>
        </r>
      </text>
    </comment>
    <comment ref="D59" authorId="0" shapeId="0" xr:uid="{CBAB1712-CAA7-42DE-B5B6-BBD87AEFEDC7}">
      <text>
        <r>
          <rPr>
            <sz val="9"/>
            <color indexed="81"/>
            <rFont val="Tahoma"/>
            <family val="2"/>
          </rPr>
          <t>date de débit sur le compte</t>
        </r>
      </text>
    </comment>
    <comment ref="H59" authorId="0" shapeId="0" xr:uid="{14F1C479-70BF-49D4-93FE-1237438B80FF}">
      <text>
        <r>
          <rPr>
            <sz val="9"/>
            <color indexed="81"/>
            <rFont val="Tahoma"/>
            <family val="2"/>
          </rPr>
          <t>HT ou TTC, selon le régime TVA indiqué dans la convention</t>
        </r>
      </text>
    </comment>
    <comment ref="J59" authorId="0" shapeId="0" xr:uid="{76A646D1-31D0-4B20-9358-4B1C0247C1D8}">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59" authorId="0" shapeId="0" xr:uid="{9939B107-4439-4DAD-BE03-7249BF599E25}">
      <text>
        <r>
          <rPr>
            <sz val="9"/>
            <color indexed="81"/>
            <rFont val="Tahoma"/>
            <family val="2"/>
          </rPr>
          <t>A renseigner obligatoirement si un montant non présenté est existant</t>
        </r>
      </text>
    </comment>
    <comment ref="L59" authorId="0" shapeId="0" xr:uid="{F2BC0CEE-52F9-498E-9B59-75F22F1A12B8}">
      <text>
        <r>
          <rPr>
            <sz val="9"/>
            <color indexed="81"/>
            <rFont val="Tahoma"/>
            <family val="2"/>
          </rPr>
          <t>Calculé automatiquement ; montant à vérifier</t>
        </r>
      </text>
    </comment>
    <comment ref="P59" authorId="0" shapeId="0" xr:uid="{F67181CA-5085-4AF6-AB10-F8F8E9851EA1}">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81" authorId="0" shapeId="0" xr:uid="{3B4C78BD-3D7E-4F8B-8E67-46D6AE46ED8C}">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82" authorId="0" shapeId="0" xr:uid="{21C1EB5F-1DF3-42DC-8059-0782AF919BF6}">
      <text>
        <r>
          <rPr>
            <sz val="9"/>
            <color indexed="81"/>
            <rFont val="Tahoma"/>
            <family val="2"/>
          </rPr>
          <t>Indiquer le nom du titulaire ou du sous-traitant, le cas échéant</t>
        </r>
      </text>
    </comment>
    <comment ref="B82" authorId="0" shapeId="0" xr:uid="{26568CFA-317A-4699-B3C1-D37C9E8EF4A3}">
      <text>
        <r>
          <rPr>
            <sz val="9"/>
            <color indexed="81"/>
            <rFont val="Tahoma"/>
            <family val="2"/>
          </rPr>
          <t>Référence interne de la dépenses (exemple : N° de facture)</t>
        </r>
      </text>
    </comment>
    <comment ref="C82" authorId="0" shapeId="0" xr:uid="{9EE7C91A-8E49-402C-96F3-CF5CB7A28DCE}">
      <text>
        <r>
          <rPr>
            <sz val="9"/>
            <color indexed="81"/>
            <rFont val="Tahoma"/>
            <family val="2"/>
          </rPr>
          <t>Date figurant sur la pièce comptable (facture)</t>
        </r>
      </text>
    </comment>
    <comment ref="D82" authorId="0" shapeId="0" xr:uid="{94521FE8-3343-4B59-8927-FB1C643BF991}">
      <text>
        <r>
          <rPr>
            <sz val="9"/>
            <color indexed="81"/>
            <rFont val="Tahoma"/>
            <family val="2"/>
          </rPr>
          <t>date de débit sur le compte</t>
        </r>
      </text>
    </comment>
    <comment ref="H82" authorId="0" shapeId="0" xr:uid="{B40A3CDF-BB74-4C55-AE75-10D61071DC7D}">
      <text>
        <r>
          <rPr>
            <sz val="9"/>
            <color indexed="81"/>
            <rFont val="Tahoma"/>
            <family val="2"/>
          </rPr>
          <t>HT ou TTC, selon le régime TVA indiqué dans la convention</t>
        </r>
      </text>
    </comment>
    <comment ref="J82" authorId="0" shapeId="0" xr:uid="{19ED1A87-01D8-46E4-BF85-FABEBD5DEBE5}">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82" authorId="0" shapeId="0" xr:uid="{DF1989C6-500E-48F4-9D28-70F97EC0EDBF}">
      <text>
        <r>
          <rPr>
            <sz val="9"/>
            <color indexed="81"/>
            <rFont val="Tahoma"/>
            <family val="2"/>
          </rPr>
          <t>A renseigner obligatoirement si un montant non présenté est existant</t>
        </r>
      </text>
    </comment>
    <comment ref="L82" authorId="0" shapeId="0" xr:uid="{A1C9FCDB-A3FC-4CF2-A15F-D32B36A76AAD}">
      <text>
        <r>
          <rPr>
            <sz val="9"/>
            <color indexed="81"/>
            <rFont val="Tahoma"/>
            <family val="2"/>
          </rPr>
          <t>Calculé automatiquement ; montant à vérifier</t>
        </r>
      </text>
    </comment>
    <comment ref="P82" authorId="0" shapeId="0" xr:uid="{02FB053A-90E0-44B9-92FE-B38636E3D711}">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104" authorId="0" shapeId="0" xr:uid="{42ACD101-99F5-474C-A4AC-0B269B1B71B6}">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105" authorId="0" shapeId="0" xr:uid="{15A15CC3-6BAE-45AE-A561-396E59243B91}">
      <text>
        <r>
          <rPr>
            <sz val="9"/>
            <color indexed="81"/>
            <rFont val="Tahoma"/>
            <family val="2"/>
          </rPr>
          <t>Indiquer le nom du titulaire ou du sous-traitant, le cas échéant</t>
        </r>
      </text>
    </comment>
    <comment ref="B105" authorId="0" shapeId="0" xr:uid="{81997938-70E8-4E24-B476-3C6573378C51}">
      <text>
        <r>
          <rPr>
            <sz val="9"/>
            <color indexed="81"/>
            <rFont val="Tahoma"/>
            <family val="2"/>
          </rPr>
          <t>Référence interne de la dépenses (exemple : N° de facture)</t>
        </r>
      </text>
    </comment>
    <comment ref="C105" authorId="0" shapeId="0" xr:uid="{B60DF7A8-8B43-45C7-B3D6-862878FC157F}">
      <text>
        <r>
          <rPr>
            <sz val="9"/>
            <color indexed="81"/>
            <rFont val="Tahoma"/>
            <family val="2"/>
          </rPr>
          <t>Date figurant sur la pièce comptable (facture)</t>
        </r>
      </text>
    </comment>
    <comment ref="D105" authorId="0" shapeId="0" xr:uid="{938C45CD-B9AC-40D9-8039-B7B49CE56FA3}">
      <text>
        <r>
          <rPr>
            <sz val="9"/>
            <color indexed="81"/>
            <rFont val="Tahoma"/>
            <family val="2"/>
          </rPr>
          <t>date de débit sur le compte</t>
        </r>
      </text>
    </comment>
    <comment ref="H105" authorId="0" shapeId="0" xr:uid="{7EE81AA7-1A97-4064-BED6-4BE7969F059A}">
      <text>
        <r>
          <rPr>
            <sz val="9"/>
            <color indexed="81"/>
            <rFont val="Tahoma"/>
            <family val="2"/>
          </rPr>
          <t>HT ou TTC, selon le régime TVA indiqué dans la convention</t>
        </r>
      </text>
    </comment>
    <comment ref="J105" authorId="0" shapeId="0" xr:uid="{5A505D09-CF58-4A34-9DFB-7D56931169B2}">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05" authorId="0" shapeId="0" xr:uid="{AF8DCE56-9BA5-4B44-AB70-56786002AED0}">
      <text>
        <r>
          <rPr>
            <sz val="9"/>
            <color indexed="81"/>
            <rFont val="Tahoma"/>
            <family val="2"/>
          </rPr>
          <t>A renseigner obligatoirement si un montant non présenté est existant</t>
        </r>
      </text>
    </comment>
    <comment ref="L105" authorId="0" shapeId="0" xr:uid="{159DCC6D-E75A-4BA5-B204-A238C6BD0499}">
      <text>
        <r>
          <rPr>
            <sz val="9"/>
            <color indexed="81"/>
            <rFont val="Tahoma"/>
            <family val="2"/>
          </rPr>
          <t>Calculé automatiquement ; montant à vérifier</t>
        </r>
      </text>
    </comment>
    <comment ref="P105" authorId="0" shapeId="0" xr:uid="{C11AEF95-9149-4317-BA9B-3EF491E59EC3}">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 ref="A127" authorId="0" shapeId="0" xr:uid="{6DE20635-A193-4717-9FA7-02E020909247}">
      <text>
        <r>
          <rPr>
            <b/>
            <sz val="9"/>
            <color indexed="81"/>
            <rFont val="Tahoma"/>
            <family val="2"/>
          </rPr>
          <t>europe-bfc :</t>
        </r>
        <r>
          <rPr>
            <sz val="9"/>
            <color indexed="81"/>
            <rFont val="Tahoma"/>
            <family val="2"/>
          </rPr>
          <t xml:space="preserve">
sélectionner le type de garantie appliquée au lot (pas de garantie, retenue de garantie, caution personnelle et solidaire, garantie à première demande) - JUSTIFICATIF à l'appui</t>
        </r>
      </text>
    </comment>
    <comment ref="A128" authorId="0" shapeId="0" xr:uid="{8D01A09A-CDBA-43F4-B2AA-59E0BCB550FF}">
      <text>
        <r>
          <rPr>
            <sz val="9"/>
            <color indexed="81"/>
            <rFont val="Tahoma"/>
            <family val="2"/>
          </rPr>
          <t>Indiquer le nom du titulaire ou du sous-traitant, le cas échéant</t>
        </r>
      </text>
    </comment>
    <comment ref="B128" authorId="0" shapeId="0" xr:uid="{4122E0EF-FD77-4D78-A265-577F89F62B0A}">
      <text>
        <r>
          <rPr>
            <sz val="9"/>
            <color indexed="81"/>
            <rFont val="Tahoma"/>
            <family val="2"/>
          </rPr>
          <t>Référence interne de la dépenses (exemple : N° de facture)</t>
        </r>
      </text>
    </comment>
    <comment ref="C128" authorId="0" shapeId="0" xr:uid="{A41F1D36-E518-4822-96B5-917DBC1D5BCD}">
      <text>
        <r>
          <rPr>
            <sz val="9"/>
            <color indexed="81"/>
            <rFont val="Tahoma"/>
            <family val="2"/>
          </rPr>
          <t>Date figurant sur la pièce comptable (facture)</t>
        </r>
      </text>
    </comment>
    <comment ref="D128" authorId="0" shapeId="0" xr:uid="{1B5A7156-10E3-4CA1-8858-1F65264D557A}">
      <text>
        <r>
          <rPr>
            <sz val="9"/>
            <color indexed="81"/>
            <rFont val="Tahoma"/>
            <family val="2"/>
          </rPr>
          <t>date de débit sur le compte</t>
        </r>
      </text>
    </comment>
    <comment ref="H128" authorId="0" shapeId="0" xr:uid="{CFC74D05-E5D2-43ED-BF8D-25FAEF3093EA}">
      <text>
        <r>
          <rPr>
            <sz val="9"/>
            <color indexed="81"/>
            <rFont val="Tahoma"/>
            <family val="2"/>
          </rPr>
          <t>HT ou TTC, selon le régime TVA indiqué dans la convention</t>
        </r>
      </text>
    </comment>
    <comment ref="J128" authorId="0" shapeId="0" xr:uid="{B87AEFA9-5D3F-4CF0-9141-B1DD8D9DA385}">
      <text>
        <r>
          <rPr>
            <sz val="9"/>
            <color indexed="81"/>
            <rFont val="Tahoma"/>
            <family val="2"/>
          </rPr>
          <t>A renseigner dans le cas où une partie de la dépense n'est pas financée par le fond européen ou ne pouvant être justifiée par une pièce. 
Le champ « Commentaire » devra obligatoirement être renseigné pour en expliquer la raison.</t>
        </r>
      </text>
    </comment>
    <comment ref="K128" authorId="0" shapeId="0" xr:uid="{DEEA62DA-12F1-461C-827B-A3219A7FD1F2}">
      <text>
        <r>
          <rPr>
            <sz val="9"/>
            <color indexed="81"/>
            <rFont val="Tahoma"/>
            <family val="2"/>
          </rPr>
          <t>A renseigner obligatoirement si un montant non présenté est existant</t>
        </r>
      </text>
    </comment>
    <comment ref="L128" authorId="0" shapeId="0" xr:uid="{D6FD8CF0-E6A7-4974-9684-CCD0DC803671}">
      <text>
        <r>
          <rPr>
            <sz val="9"/>
            <color indexed="81"/>
            <rFont val="Tahoma"/>
            <family val="2"/>
          </rPr>
          <t>Calculé automatiquement ; montant à vérifier</t>
        </r>
      </text>
    </comment>
    <comment ref="P128" authorId="0" shapeId="0" xr:uid="{A033E43C-28C6-42CD-86C4-9544E1367694}">
      <text>
        <r>
          <rPr>
            <b/>
            <sz val="9"/>
            <color indexed="81"/>
            <rFont val="Tahoma"/>
            <family val="2"/>
          </rPr>
          <t>europe-bfc :</t>
        </r>
        <r>
          <rPr>
            <sz val="9"/>
            <color indexed="81"/>
            <rFont val="Tahoma"/>
            <family val="2"/>
          </rPr>
          <t xml:space="preserve">
Vérifier que la RG a bien été remboursée au titulaire du marché pendant la période d'éligibilité conventionnée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E8" authorId="0" shapeId="0" xr:uid="{392EFF55-C945-448B-97AD-6E7E27FD1A08}">
      <text>
        <r>
          <rPr>
            <b/>
            <sz val="9"/>
            <color indexed="81"/>
            <rFont val="Tahoma"/>
            <family val="2"/>
          </rPr>
          <t>europe-bfc :</t>
        </r>
        <r>
          <rPr>
            <sz val="9"/>
            <color indexed="81"/>
            <rFont val="Tahoma"/>
            <family val="2"/>
          </rPr>
          <t xml:space="preserve">
exemples :
mise à dispo de personnel =&gt; indiquer le temps de travail annuel travaillé dans la structure pour un salarié à temps plein
bénévolat =&gt; calculé sur la base du SMIC horaire brut (hors charges patronales) au dépôt de la demande de paiement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SANCHEZ Elvina</author>
  </authors>
  <commentList>
    <comment ref="H11" authorId="0" shapeId="0" xr:uid="{E9D93CD9-662B-4383-8700-CE9E5AB00C27}">
      <text>
        <r>
          <rPr>
            <b/>
            <sz val="9"/>
            <color indexed="81"/>
            <rFont val="Tahoma"/>
            <family val="2"/>
          </rPr>
          <t>Europe-bfc :</t>
        </r>
        <r>
          <rPr>
            <sz val="9"/>
            <color indexed="81"/>
            <rFont val="Tahoma"/>
            <family val="2"/>
          </rPr>
          <t xml:space="preserve">
proratisé le cas échéant</t>
        </r>
      </text>
    </comment>
    <comment ref="J11" authorId="0" shapeId="0" xr:uid="{38B96259-3FE8-46CE-8BED-5DED6A74243D}">
      <text>
        <r>
          <rPr>
            <b/>
            <sz val="9"/>
            <color indexed="81"/>
            <rFont val="Tahoma"/>
            <family val="2"/>
          </rPr>
          <t>europe-bfc :</t>
        </r>
        <r>
          <rPr>
            <sz val="9"/>
            <color indexed="81"/>
            <rFont val="Tahoma"/>
            <family val="2"/>
          </rPr>
          <t xml:space="preserve">
date de crédit sur le compte bancaire de la structure bénéficiaire de la subvention UE</t>
        </r>
      </text>
    </comment>
  </commentList>
</comments>
</file>

<file path=xl/sharedStrings.xml><?xml version="1.0" encoding="utf-8"?>
<sst xmlns="http://schemas.openxmlformats.org/spreadsheetml/2006/main" count="1210" uniqueCount="197">
  <si>
    <t>Descriptif</t>
  </si>
  <si>
    <t>Emetteur</t>
  </si>
  <si>
    <t>Date émission</t>
  </si>
  <si>
    <t>Type dépense</t>
  </si>
  <si>
    <t>Montant pièce comptable</t>
  </si>
  <si>
    <t>Montant non présenté</t>
  </si>
  <si>
    <t>Commentaire</t>
  </si>
  <si>
    <t>Dernière date acquittement</t>
  </si>
  <si>
    <t>Dépenses de prestations externes de service</t>
  </si>
  <si>
    <t>Vérification de la réalité/lien avec l'opération</t>
  </si>
  <si>
    <t>Vérification de l'acquittement</t>
  </si>
  <si>
    <t>Vérification de l'éligibilité temporelle</t>
  </si>
  <si>
    <t>Montant retenu</t>
  </si>
  <si>
    <t>Montant écarté</t>
  </si>
  <si>
    <t>Commentaires</t>
  </si>
  <si>
    <t>Certifié exact et conforme à l'objet de l'aide européenne</t>
  </si>
  <si>
    <t>Le</t>
  </si>
  <si>
    <t>Signature et cachet</t>
  </si>
  <si>
    <t>Dépenses de personnel</t>
  </si>
  <si>
    <t>Opération</t>
  </si>
  <si>
    <t>Bénéficiaire</t>
  </si>
  <si>
    <t>Décembre</t>
  </si>
  <si>
    <t>Novembre</t>
  </si>
  <si>
    <t>Octobre</t>
  </si>
  <si>
    <t>Septembre</t>
  </si>
  <si>
    <t>Août</t>
  </si>
  <si>
    <t>Juillet</t>
  </si>
  <si>
    <t>Juin</t>
  </si>
  <si>
    <t>Mai</t>
  </si>
  <si>
    <t>Avril</t>
  </si>
  <si>
    <t>Mars</t>
  </si>
  <si>
    <t>Février</t>
  </si>
  <si>
    <t>Janvier</t>
  </si>
  <si>
    <t>% de réalisation</t>
  </si>
  <si>
    <t>Montant retenu (€)</t>
  </si>
  <si>
    <t>Vérification encaissement</t>
  </si>
  <si>
    <t>Vérification
 justificatif</t>
  </si>
  <si>
    <t>N° d'encaissement
chèque, virement</t>
  </si>
  <si>
    <t>Montant perçu</t>
  </si>
  <si>
    <t>Référence
financement</t>
  </si>
  <si>
    <t>Dépenses d'Investissement matériel et immatériel</t>
  </si>
  <si>
    <t>Dépenses de fonctionnement (frais généraux de structure)</t>
  </si>
  <si>
    <t>Dépenses d'amortissement</t>
  </si>
  <si>
    <t>Dépenses de communication de l'opération</t>
  </si>
  <si>
    <t>Dépenses de déplacement, de restauration, d'hébergement</t>
  </si>
  <si>
    <t>Dépenses en nature</t>
  </si>
  <si>
    <t>Autres dépenses (à spécifier)</t>
  </si>
  <si>
    <t>Dépenses liées aux participants</t>
  </si>
  <si>
    <t>Dépenses indirectes sous forme de coûts simplifiés</t>
  </si>
  <si>
    <t>Recettes nettes générées par l’opération</t>
  </si>
  <si>
    <t>Nom de l'opération</t>
  </si>
  <si>
    <t>Liste des catégories de dépenses</t>
  </si>
  <si>
    <t>Montant présenté
(en €)</t>
  </si>
  <si>
    <t>TOTAL</t>
  </si>
  <si>
    <t>Montant écarté (€)</t>
  </si>
  <si>
    <t>Salaire et charges</t>
  </si>
  <si>
    <t>Temps passé</t>
  </si>
  <si>
    <t>Réalité / lien avec l'opération</t>
  </si>
  <si>
    <t>Acquittement</t>
  </si>
  <si>
    <t>Eligibilité temporelle</t>
  </si>
  <si>
    <t>Cadre réservé à la Région - vérifications faites par le service instructeur</t>
  </si>
  <si>
    <t>Calcul de la dépense correspondante</t>
  </si>
  <si>
    <t>Objet du cofinancement 
(actions, machines, contrat de travail...)</t>
  </si>
  <si>
    <t>Montant cofinancement éligible UE</t>
  </si>
  <si>
    <t>Montant cofinancement total</t>
  </si>
  <si>
    <t>Étiquettes de lignes</t>
  </si>
  <si>
    <t>(vide)</t>
  </si>
  <si>
    <t>Total général</t>
  </si>
  <si>
    <t>Somme de Montant pièce comptable</t>
  </si>
  <si>
    <t>Somme de Montant non présenté</t>
  </si>
  <si>
    <t>Si plus de 25 lignes, démasquer les lignes ci-dessous</t>
  </si>
  <si>
    <t>Onglets à compléter :</t>
  </si>
  <si>
    <t>Dépenses</t>
  </si>
  <si>
    <t>Ressources</t>
  </si>
  <si>
    <t>Consignes</t>
  </si>
  <si>
    <t>Type de la demande</t>
  </si>
  <si>
    <t>Nom du salarié</t>
  </si>
  <si>
    <t>Prénom du salarié</t>
  </si>
  <si>
    <t>Période de déclaration des dépenses</t>
  </si>
  <si>
    <t>Actualiser le tableau croisé (Menu "outils de tableau croisé dynmaique" dans la barre de menus d'Excel, puis "Actualiser")</t>
  </si>
  <si>
    <t>COFINANCEMENTS</t>
  </si>
  <si>
    <t>Nom du fichier correspondant à la pièce justificative</t>
  </si>
  <si>
    <t>Réservé au service gestionnaire</t>
  </si>
  <si>
    <t>ETAT RECAPITULATIF DES DEPENSES DE L'OPERATION</t>
  </si>
  <si>
    <t>Cadre réservé à la Région - vérifications faites par le service gestionnaire</t>
  </si>
  <si>
    <t>Quotité de travail (en %)</t>
  </si>
  <si>
    <t>Temps de travail annuel de la structure (en heures)</t>
  </si>
  <si>
    <t>DEPENSES DE PERSONNEL</t>
  </si>
  <si>
    <t>Montant non présenté
(en €)</t>
  </si>
  <si>
    <t>REC</t>
  </si>
  <si>
    <t>du</t>
  </si>
  <si>
    <t>au</t>
  </si>
  <si>
    <t>Fonction</t>
  </si>
  <si>
    <t>ETAT RECAPITULATIF DES RESSOURCES PERCUES</t>
  </si>
  <si>
    <t>Financeur public</t>
  </si>
  <si>
    <t>Financeur privé</t>
  </si>
  <si>
    <t>Type de financeur</t>
  </si>
  <si>
    <t>Taux horaire moyen
(en €/h)</t>
  </si>
  <si>
    <r>
      <t xml:space="preserve">Référence
</t>
    </r>
    <r>
      <rPr>
        <b/>
        <sz val="10"/>
        <color rgb="FFFF0000"/>
        <rFont val="Arial"/>
        <family val="2"/>
      </rPr>
      <t>(pas de doublon)</t>
    </r>
  </si>
  <si>
    <t>Montant des dépenses présentées</t>
  </si>
  <si>
    <t>Quotité de travail 
(en %)</t>
  </si>
  <si>
    <t>Activité liée
à l'opération
 (en heures)</t>
  </si>
  <si>
    <t>Activité
totale travaillée
(en heures)</t>
  </si>
  <si>
    <t>Salaire brut mensuel
(en €)</t>
  </si>
  <si>
    <t>Mois</t>
  </si>
  <si>
    <t>Charges patronales 
(en €)</t>
  </si>
  <si>
    <t>Choisir HT / TTC</t>
  </si>
  <si>
    <t>Ligne récapitulative ci-dessous à re copier dans l'onglet "Dépenses" par collage spécial de type "Valeurs"</t>
  </si>
  <si>
    <t>Numéro de la demande de paiement</t>
  </si>
  <si>
    <t>Numéro d'opération</t>
  </si>
  <si>
    <t>Date d'encaissement</t>
  </si>
  <si>
    <t xml:space="preserve"> </t>
  </si>
  <si>
    <t>ETATS RECAPITULATIFS DES DEPENSES ET DES RESSOURCES</t>
  </si>
  <si>
    <r>
      <t xml:space="preserve">Poste de dépenses/ Sous-poste éventuel
</t>
    </r>
    <r>
      <rPr>
        <b/>
        <sz val="10"/>
        <color rgb="FFFF0000"/>
        <rFont val="Arial"/>
        <family val="2"/>
      </rPr>
      <t>(libellé présent dans l'annexe financière de la convention)</t>
    </r>
  </si>
  <si>
    <t>Informations concernant l'opération et la demande à renseigner</t>
  </si>
  <si>
    <t>Date d'acquittement</t>
  </si>
  <si>
    <t>Fonction :</t>
  </si>
  <si>
    <t xml:space="preserve">Prénom :                                                                                           Nom :                                                    </t>
  </si>
  <si>
    <t>Signature du bénéficiaire (personne habilitée à engager la structure)</t>
  </si>
  <si>
    <t>Statut public/ privé</t>
  </si>
  <si>
    <t>Certifié exact et perçu</t>
  </si>
  <si>
    <t>HT</t>
  </si>
  <si>
    <t>TTC</t>
  </si>
  <si>
    <t xml:space="preserve">Prénom :                                                 </t>
  </si>
  <si>
    <t>Nom :</t>
  </si>
  <si>
    <t>Vérification de l'encaissement des ressources</t>
  </si>
  <si>
    <t>DÉPENSES D'INVESTISSEMENT IMMATERIEL (TRAVAUX)</t>
  </si>
  <si>
    <t>Date d'émission</t>
  </si>
  <si>
    <t>Référence</t>
  </si>
  <si>
    <t>Montant présenté</t>
  </si>
  <si>
    <t>Référence acquittement</t>
  </si>
  <si>
    <t>Montant pièce comptable
HT ou  TTC</t>
  </si>
  <si>
    <t>OU</t>
  </si>
  <si>
    <t>Signature du comptable public ou commissaire aux comptes et cachet :</t>
  </si>
  <si>
    <t>Attributaire</t>
  </si>
  <si>
    <t>Lot n°1 - Intitulé à renseigner</t>
  </si>
  <si>
    <t>Raison sociale de l'attributaire à renseigner</t>
  </si>
  <si>
    <t>Vérification de la réalité des dépenses et du lien avec l'opération</t>
  </si>
  <si>
    <t>Je m'engage à produire tous les justificatifs nécessaires pour vérifier la réalité des dépenses et le lien avec l'opération</t>
  </si>
  <si>
    <t>Base de dépense (salaire brut chargé)</t>
  </si>
  <si>
    <t>Contributions en nature</t>
  </si>
  <si>
    <t>Nouveau cofinancement non prévu à la convention, le cas échéant
(préciser le cofinanceur)</t>
  </si>
  <si>
    <t>Vérification de la réalité des ressources et du lien avec l'opération</t>
  </si>
  <si>
    <t>Signature et cachet :</t>
  </si>
  <si>
    <t>Le :</t>
  </si>
  <si>
    <t>Je m'engage à fournir les décisions (conventions, arrêtés, délibérations, etc.) des cofinancements si celles-ci n'ont pas été fournies lors du dépôt de la demande de subvention</t>
  </si>
  <si>
    <r>
      <t xml:space="preserve">Je m'engage à  fournir  les relevés bancaires permettant d'identifier les montants versés par les cofinanceurs
</t>
    </r>
    <r>
      <rPr>
        <sz val="10"/>
        <color theme="1"/>
        <rFont val="Arial"/>
        <family val="2"/>
      </rPr>
      <t>Signature du bénéficiaire :</t>
    </r>
  </si>
  <si>
    <t>Détail des contributions en nature
(si votre opération est concernée par ce type de dépenses)</t>
  </si>
  <si>
    <t>Détail des contributions en nature réalisées</t>
  </si>
  <si>
    <t>Montants valorisés</t>
  </si>
  <si>
    <t>Contributeur 
(nom de la structure)</t>
  </si>
  <si>
    <t>Statut juridique</t>
  </si>
  <si>
    <t>Détailler la nature des dépenses réalisées</t>
  </si>
  <si>
    <t>Rappeler les bases de calcul</t>
  </si>
  <si>
    <t>Année ……</t>
  </si>
  <si>
    <t>Total</t>
  </si>
  <si>
    <t>Mise à disposition 
de prestations, de personnels,
travail bénévole, …</t>
  </si>
  <si>
    <t>Total d'origine publique</t>
  </si>
  <si>
    <t>Total d'origine privée</t>
  </si>
  <si>
    <t>Mise à disposition 
de biens immobiliers, d'équipements, de matières premières, …</t>
  </si>
  <si>
    <t>Nom - Prénom :</t>
  </si>
  <si>
    <t xml:space="preserve">A : </t>
  </si>
  <si>
    <t>Signature :</t>
  </si>
  <si>
    <t>Contributeur :</t>
  </si>
  <si>
    <t>Cette notice d'utilisation vise à vous aider à renseigner les états récaptitulatifs des dépenses et ressources nécessaires pour la réalisation de vos demandes de remboursement dans l'application Synergie-CTE</t>
  </si>
  <si>
    <t>Détail des dépenses d'infrastructures (travaux)
(si votre opération est concernée par ce type de dépenses)</t>
  </si>
  <si>
    <t>N° demande de remboursement</t>
  </si>
  <si>
    <t>Type de la demande de remboursement</t>
  </si>
  <si>
    <t>Nom du chef de file FR / partenaire FR concerné</t>
  </si>
  <si>
    <t>Version n°1 du 13/10/2022</t>
  </si>
  <si>
    <r>
      <t xml:space="preserve">Renseignez les informations mensuelles (cellules jaunes uniquement) pour chaque salarié concerné par cette opération comme indiqué dans l'annexe financière de la convention. Le salaire annuel brut chargé est plafonné à 100 000 € / ETP ; en cas de personnel travaillant à temps non-complet dans la structure, un prorata temporis est automatiquement calculé 
</t>
    </r>
    <r>
      <rPr>
        <b/>
        <sz val="11"/>
        <color theme="1"/>
        <rFont val="Arial"/>
        <family val="2"/>
      </rPr>
      <t xml:space="preserve">Copiez ensuite la ligne récapitulative de chaque salarié dans le tableau de l'onglet "Dépenses" par </t>
    </r>
    <r>
      <rPr>
        <b/>
        <u/>
        <sz val="11"/>
        <color theme="1"/>
        <rFont val="Arial"/>
        <family val="2"/>
      </rPr>
      <t>collage spécial de type "Valeurs"</t>
    </r>
  </si>
  <si>
    <r>
      <t xml:space="preserve">Renseignez les informations pour chaque structure contributrice à cette opération, comme indiqué dans l'annexe financière de la convention (1 bloc par structure contributrice). Les contributions doivent être déclarées dans le plan de financement en dépenses ET en ressources (pour un montant équivalent)
</t>
    </r>
    <r>
      <rPr>
        <b/>
        <sz val="11"/>
        <color theme="1"/>
        <rFont val="Arial"/>
        <family val="2"/>
      </rPr>
      <t>Reportez ensuite le montant total des contributions dans l'onglet "Ressources"</t>
    </r>
  </si>
  <si>
    <t>Saisissez une ligne par versement percu de chaque cofinanceur (cellules jaunes uniquement) pour cette opération
Montant cofinancement total à renseigner : Montant total indiqué dans la convention du cofinanceur
Montant cofinancement éligible UE à renseigner : Montant total indiqué dans la convention FEDER
Remarque : les lignes de cofinancement de ce tableau devront être saisies par la suite dans Synergie-CTE
Editez le document et le faire signer par le certificateur et la personne habilitée à engager votre structure (représentant légal ou délégataire, le cas échéant)</t>
  </si>
  <si>
    <t>https://www.interreg-francesuisse.eu/je-suis-beneficiaire/je-depose-ma-demande-de-paiement-fr/</t>
  </si>
  <si>
    <t>Cofinanceur</t>
  </si>
  <si>
    <t>Visa du comptable public ou du commissaire aux comptes</t>
  </si>
  <si>
    <t xml:space="preserve">Pour plus d'informations, nous vous invitons à consulter le document de mise en œuvre du programme et le guide des dépenses disponibles sur le site du programme : </t>
  </si>
  <si>
    <t>http://www.interreg-francesuisse.eu/ressources/</t>
  </si>
  <si>
    <t>Merci de fournir une annexe par structure partenaire</t>
  </si>
  <si>
    <t>Reportez ensuite ces informations et transmettez les pièces justificatives associées dans votre demande de remboursement au sein de l'application Synergie-CTE</t>
  </si>
  <si>
    <t>Pour en savoir plus sur la demande de paiement :</t>
  </si>
  <si>
    <r>
      <t xml:space="preserve">Renseignez toutes les factures (cellules jaunes uniquement) des différents lots concernés par l'opération, comme indiqué dans l'annexe financière de la convention (1 tableau par lot de travaux concerné par l'opération)
</t>
    </r>
    <r>
      <rPr>
        <b/>
        <sz val="11"/>
        <color theme="1"/>
        <rFont val="Arial"/>
        <family val="2"/>
      </rPr>
      <t xml:space="preserve">Copiez ensuite la ligne récapitulative de chaque lot dans l'onglet "Dépenses" par </t>
    </r>
    <r>
      <rPr>
        <b/>
        <u/>
        <sz val="11"/>
        <color theme="1"/>
        <rFont val="Arial"/>
        <family val="2"/>
      </rPr>
      <t>collage spécial de type "Valeurs"</t>
    </r>
  </si>
  <si>
    <t>Projet dont le coût total conventionné FR est supérieur à 200 000 €</t>
  </si>
  <si>
    <r>
      <t xml:space="preserve">Saisissez les dépenses réalisées ventillées par poste et éventuels sous- postes de dépenses (cellules jaunes uniquement), comme indiqué dans l'annexe financière de la convention
Les dépenses de personnel et les éventuelles dépenses de travaux sont renseignées à partir des onglets "Détail" correspondants
</t>
    </r>
    <r>
      <rPr>
        <b/>
        <sz val="11"/>
        <color theme="1"/>
        <rFont val="Arial"/>
        <family val="2"/>
      </rPr>
      <t>N'oubliez pas les autres dépenses (recours à des compétences ou services externes, équipements, acquisitions immobilières) si elles sont prévues dans l'annexe financière de la convention. Les frais de bureaux et frais administratifs (forfait de 15% appliqué aux dépenses directes de personnel éligibles) et les frais de déplacement, restauration, hébergement (forfait de 15% appliqué aux dépenses directes de personnel éligibles) doivent également être saisis</t>
    </r>
    <r>
      <rPr>
        <sz val="11"/>
        <color theme="1"/>
        <rFont val="Arial"/>
        <family val="2"/>
      </rPr>
      <t xml:space="preserve">
Remarque : les lignes de depenses de ce tableau devront être saisies dans Synergie-CTE 
Editez le document et le faire signer par le certificateur et la personne habilitée à engager votre structure (représentant légal ou délégataire, le cas échéant)</t>
    </r>
  </si>
  <si>
    <t>Détail des frais de personnel</t>
  </si>
  <si>
    <t>Remboursement RG effectif, le cas échéant</t>
  </si>
  <si>
    <t>Dont montant de la  retenue de garantie, le cas échéant</t>
  </si>
  <si>
    <t>Date de versement de la retenue de garantie, le cas échéant</t>
  </si>
  <si>
    <t>Retenue de garantie</t>
  </si>
  <si>
    <t>Type de garantie</t>
  </si>
  <si>
    <t>Lot n°6 - Intitulé à renseigner</t>
  </si>
  <si>
    <t>Lot n°5 - Intitulé à renseigner</t>
  </si>
  <si>
    <t>Lot n°4 - Intitulé à renseigner</t>
  </si>
  <si>
    <t>Lot n°3 - Intitulé à renseigner</t>
  </si>
  <si>
    <t>Lot n°2 - Intitulé à renseigner</t>
  </si>
  <si>
    <t>N° demande de paiement</t>
  </si>
  <si>
    <t>Version du 06/09/2024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</si>
</sst>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00\ _€_-;\-* #,##0.00\ _€_-;_-* &quot;-&quot;??\ _€_-;_-@_-"/>
    <numFmt numFmtId="165" formatCode="_-* #,##0.00\ [$€-40C]_-;\-* #,##0.00\ [$€-40C]_-;_-* &quot;-&quot;??\ [$€-40C]_-;_-@_-"/>
    <numFmt numFmtId="166" formatCode="_-* #,##0.00&quot; €&quot;_-;\-* #,##0.00&quot; €&quot;_-;_-* &quot;-&quot;??&quot; €&quot;_-;_-@_-"/>
    <numFmt numFmtId="167" formatCode="_-* #,##0.00\ [$€-1]_-;\-* #,##0.00\ [$€-1]_-;_-* &quot;-&quot;??\ [$€-1]_-;_-@_-"/>
    <numFmt numFmtId="168" formatCode="#,##0.00\ &quot;€&quot;"/>
  </numFmts>
  <fonts count="52" x14ac:knownFonts="1">
    <font>
      <sz val="11"/>
      <color theme="1"/>
      <name val="Arial"/>
      <family val="2"/>
    </font>
    <font>
      <sz val="11"/>
      <color theme="1"/>
      <name val="Calibri"/>
      <family val="2"/>
      <scheme val="minor"/>
    </font>
    <font>
      <sz val="11"/>
      <color theme="1"/>
      <name val="Calibri"/>
      <family val="2"/>
      <scheme val="minor"/>
    </font>
    <font>
      <sz val="11"/>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color theme="1"/>
      <name val="Arial"/>
      <family val="2"/>
    </font>
    <font>
      <b/>
      <sz val="10"/>
      <color theme="1"/>
      <name val="Arial"/>
      <family val="2"/>
    </font>
    <font>
      <b/>
      <sz val="10"/>
      <color rgb="FFFF0000"/>
      <name val="Arial"/>
      <family val="2"/>
    </font>
    <font>
      <b/>
      <sz val="16"/>
      <color theme="1"/>
      <name val="Arial"/>
      <family val="2"/>
    </font>
    <font>
      <b/>
      <sz val="11"/>
      <color rgb="FFFF0000"/>
      <name val="Arial"/>
      <family val="2"/>
    </font>
    <font>
      <sz val="11"/>
      <color theme="1"/>
      <name val="Calibri"/>
      <family val="2"/>
      <scheme val="minor"/>
    </font>
    <font>
      <b/>
      <i/>
      <sz val="10"/>
      <color theme="1"/>
      <name val="Arial"/>
      <family val="2"/>
    </font>
    <font>
      <sz val="10"/>
      <name val="Arial"/>
      <family val="2"/>
    </font>
    <font>
      <sz val="11"/>
      <color indexed="8"/>
      <name val="Calibri"/>
      <family val="2"/>
    </font>
    <font>
      <b/>
      <sz val="12"/>
      <color theme="1"/>
      <name val="Arial"/>
      <family val="2"/>
    </font>
    <font>
      <b/>
      <sz val="10"/>
      <name val="Arial"/>
      <family val="2"/>
    </font>
    <font>
      <b/>
      <sz val="14"/>
      <color theme="1"/>
      <name val="Arial"/>
      <family val="2"/>
    </font>
    <font>
      <i/>
      <sz val="10"/>
      <color theme="1"/>
      <name val="Arial"/>
      <family val="2"/>
    </font>
    <font>
      <sz val="9"/>
      <color indexed="81"/>
      <name val="Tahoma"/>
      <family val="2"/>
    </font>
    <font>
      <b/>
      <sz val="9"/>
      <color indexed="81"/>
      <name val="Tahoma"/>
      <family val="2"/>
    </font>
    <font>
      <b/>
      <sz val="10"/>
      <name val="Calibri"/>
      <family val="2"/>
      <scheme val="minor"/>
    </font>
    <font>
      <sz val="10"/>
      <color theme="0" tint="-0.249977111117893"/>
      <name val="Arial"/>
      <family val="2"/>
    </font>
    <font>
      <sz val="12"/>
      <color theme="1"/>
      <name val="Arial"/>
      <family val="2"/>
    </font>
    <font>
      <sz val="9"/>
      <name val="Arial"/>
      <family val="2"/>
    </font>
    <font>
      <sz val="12"/>
      <color indexed="81"/>
      <name val="Tahoma"/>
      <family val="2"/>
    </font>
    <font>
      <sz val="11"/>
      <color indexed="81"/>
      <name val="Tahoma"/>
      <family val="2"/>
    </font>
    <font>
      <sz val="10"/>
      <color rgb="FFFF0000"/>
      <name val="Arial"/>
      <family val="2"/>
    </font>
    <font>
      <u/>
      <sz val="11"/>
      <color theme="10"/>
      <name val="Arial"/>
      <family val="2"/>
    </font>
    <font>
      <sz val="10"/>
      <color indexed="81"/>
      <name val="Tahoma"/>
      <family val="2"/>
    </font>
    <font>
      <b/>
      <sz val="10"/>
      <color theme="0"/>
      <name val="Arial"/>
      <family val="2"/>
    </font>
    <font>
      <sz val="10"/>
      <color theme="0"/>
      <name val="Arial"/>
      <family val="2"/>
    </font>
    <font>
      <b/>
      <sz val="14"/>
      <name val="Arial"/>
      <family val="2"/>
    </font>
    <font>
      <i/>
      <sz val="10"/>
      <name val="Arial"/>
      <family val="2"/>
    </font>
    <font>
      <i/>
      <sz val="9"/>
      <name val="Arial"/>
      <family val="2"/>
    </font>
    <font>
      <b/>
      <u/>
      <sz val="11"/>
      <color theme="1"/>
      <name val="Arial"/>
      <family val="2"/>
    </font>
    <font>
      <b/>
      <sz val="14"/>
      <color rgb="FFFF0000"/>
      <name val="Arial"/>
      <family val="2"/>
    </font>
    <font>
      <sz val="10"/>
      <color theme="0" tint="-0.34998626667073579"/>
      <name val="Arial"/>
      <family val="2"/>
    </font>
  </fonts>
  <fills count="4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theme="9" tint="0.79998168889431442"/>
        <bgColor indexed="64"/>
      </patternFill>
    </fill>
    <fill>
      <patternFill patternType="solid">
        <fgColor theme="9"/>
        <bgColor indexed="64"/>
      </patternFill>
    </fill>
    <fill>
      <patternFill patternType="solid">
        <fgColor theme="6"/>
        <bgColor indexed="64"/>
      </patternFill>
    </fill>
    <fill>
      <patternFill patternType="solid">
        <fgColor theme="0" tint="-0.14999847407452621"/>
        <bgColor indexed="64"/>
      </patternFill>
    </fill>
    <fill>
      <patternFill patternType="solid">
        <fgColor rgb="FFF9FECA"/>
        <bgColor indexed="64"/>
      </patternFill>
    </fill>
    <fill>
      <patternFill patternType="solid">
        <fgColor theme="0" tint="-0.249977111117893"/>
        <bgColor indexed="64"/>
      </patternFill>
    </fill>
    <fill>
      <patternFill patternType="solid">
        <fgColor rgb="FFFBFFD9"/>
        <bgColor indexed="64"/>
      </patternFill>
    </fill>
    <fill>
      <patternFill patternType="solid">
        <fgColor rgb="FFFFFFA3"/>
        <bgColor indexed="64"/>
      </patternFill>
    </fill>
    <fill>
      <patternFill patternType="solid">
        <fgColor theme="9" tint="-0.249977111117893"/>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otted">
        <color indexed="64"/>
      </right>
      <top/>
      <bottom style="thin">
        <color indexed="64"/>
      </bottom>
      <diagonal/>
    </border>
  </borders>
  <cellStyleXfs count="58">
    <xf numFmtId="0" fontId="0" fillId="0" borderId="0"/>
    <xf numFmtId="0" fontId="4" fillId="0" borderId="0" applyNumberFormat="0" applyFill="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 fillId="8" borderId="8" applyNumberFormat="0" applyFon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9" fillId="28" borderId="0" applyNumberFormat="0" applyBorder="0" applyAlignment="0" applyProtection="0"/>
    <xf numFmtId="0" fontId="1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9" fillId="32" borderId="0" applyNumberFormat="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25" fillId="0" borderId="0"/>
    <xf numFmtId="166" fontId="27" fillId="0" borderId="0" applyFont="0" applyFill="0" applyBorder="0" applyAlignment="0" applyProtection="0"/>
    <xf numFmtId="166" fontId="27" fillId="0" borderId="0" applyFont="0" applyFill="0" applyBorder="0" applyAlignment="0" applyProtection="0"/>
    <xf numFmtId="44" fontId="25" fillId="0" borderId="0" applyFont="0" applyFill="0" applyBorder="0" applyAlignment="0" applyProtection="0"/>
    <xf numFmtId="0" fontId="27" fillId="0" borderId="0"/>
    <xf numFmtId="0" fontId="27" fillId="0" borderId="0"/>
    <xf numFmtId="0" fontId="27" fillId="0" borderId="0"/>
    <xf numFmtId="0" fontId="27" fillId="0" borderId="0"/>
    <xf numFmtId="9" fontId="28" fillId="0" borderId="0" applyFont="0" applyFill="0" applyBorder="0" applyAlignment="0" applyProtection="0"/>
    <xf numFmtId="9" fontId="27" fillId="0" borderId="0" applyFont="0" applyFill="0" applyBorder="0" applyAlignment="0" applyProtection="0"/>
    <xf numFmtId="0" fontId="25" fillId="0" borderId="0"/>
    <xf numFmtId="0" fontId="42" fillId="0" borderId="0" applyNumberFormat="0" applyFill="0" applyBorder="0" applyAlignment="0" applyProtection="0"/>
    <xf numFmtId="0" fontId="2" fillId="0" borderId="0"/>
    <xf numFmtId="0" fontId="1" fillId="0" borderId="0"/>
  </cellStyleXfs>
  <cellXfs count="376">
    <xf numFmtId="0" fontId="0" fillId="0" borderId="0" xfId="0"/>
    <xf numFmtId="0" fontId="20" fillId="0" borderId="0" xfId="0" applyFont="1" applyAlignment="1">
      <alignment vertical="center"/>
    </xf>
    <xf numFmtId="0" fontId="20" fillId="0" borderId="0" xfId="0" applyFont="1" applyAlignment="1">
      <alignment horizontal="left" vertical="center"/>
    </xf>
    <xf numFmtId="165" fontId="20" fillId="0" borderId="0" xfId="0" applyNumberFormat="1" applyFont="1" applyAlignment="1">
      <alignment vertical="center"/>
    </xf>
    <xf numFmtId="0" fontId="20" fillId="0" borderId="0" xfId="0" applyFont="1" applyAlignment="1">
      <alignment horizontal="center" vertical="center"/>
    </xf>
    <xf numFmtId="0" fontId="20" fillId="0" borderId="10" xfId="0" applyFont="1" applyBorder="1" applyAlignment="1">
      <alignment vertical="center"/>
    </xf>
    <xf numFmtId="0" fontId="20" fillId="0" borderId="10" xfId="0" applyFont="1" applyBorder="1" applyAlignment="1">
      <alignment horizontal="left" vertical="center"/>
    </xf>
    <xf numFmtId="14" fontId="20" fillId="0" borderId="10" xfId="0" applyNumberFormat="1" applyFont="1" applyBorder="1" applyAlignment="1">
      <alignment horizontal="center" vertical="center"/>
    </xf>
    <xf numFmtId="0" fontId="20" fillId="0" borderId="10" xfId="0" applyFont="1" applyBorder="1" applyAlignment="1">
      <alignment horizontal="center" vertical="center"/>
    </xf>
    <xf numFmtId="14" fontId="20" fillId="0" borderId="10" xfId="0" applyNumberFormat="1" applyFont="1" applyBorder="1" applyAlignment="1">
      <alignment vertical="center"/>
    </xf>
    <xf numFmtId="0" fontId="21" fillId="34" borderId="10" xfId="0" applyFont="1" applyFill="1" applyBorder="1" applyAlignment="1">
      <alignment horizontal="center" vertical="center"/>
    </xf>
    <xf numFmtId="0" fontId="21" fillId="34" borderId="10" xfId="0" applyFont="1" applyFill="1" applyBorder="1" applyAlignment="1">
      <alignment horizontal="center" vertical="center" wrapText="1"/>
    </xf>
    <xf numFmtId="0" fontId="21" fillId="33" borderId="10" xfId="0" applyFont="1" applyFill="1" applyBorder="1" applyAlignment="1">
      <alignment horizontal="center" vertical="center" wrapText="1"/>
    </xf>
    <xf numFmtId="0" fontId="21" fillId="0" borderId="0" xfId="0" applyFont="1" applyAlignment="1">
      <alignment horizontal="center" vertical="center"/>
    </xf>
    <xf numFmtId="165" fontId="21" fillId="33" borderId="10" xfId="0" applyNumberFormat="1" applyFont="1" applyFill="1" applyBorder="1" applyAlignment="1">
      <alignment horizontal="center" vertical="center" wrapText="1"/>
    </xf>
    <xf numFmtId="0" fontId="0" fillId="0" borderId="0" xfId="0" applyAlignment="1">
      <alignment vertical="center"/>
    </xf>
    <xf numFmtId="0" fontId="23" fillId="0" borderId="0" xfId="0" applyFont="1" applyAlignment="1">
      <alignment vertical="center"/>
    </xf>
    <xf numFmtId="0" fontId="25" fillId="37" borderId="0" xfId="44" applyFill="1"/>
    <xf numFmtId="0" fontId="21" fillId="39" borderId="10" xfId="44" applyFont="1" applyFill="1" applyBorder="1" applyAlignment="1">
      <alignment horizontal="center"/>
    </xf>
    <xf numFmtId="0" fontId="25" fillId="37" borderId="0" xfId="44" applyFont="1" applyFill="1"/>
    <xf numFmtId="0" fontId="24" fillId="0" borderId="0" xfId="0" applyFont="1"/>
    <xf numFmtId="0" fontId="23" fillId="0" borderId="0" xfId="0" applyFont="1" applyFill="1" applyBorder="1" applyAlignment="1">
      <alignment vertical="center"/>
    </xf>
    <xf numFmtId="0" fontId="0" fillId="0" borderId="0" xfId="0" applyFill="1" applyBorder="1" applyAlignment="1">
      <alignment horizontal="center" vertical="center" wrapText="1"/>
    </xf>
    <xf numFmtId="0" fontId="0" fillId="0" borderId="0" xfId="0" applyFill="1" applyBorder="1" applyAlignment="1">
      <alignment vertical="center"/>
    </xf>
    <xf numFmtId="0" fontId="20" fillId="0" borderId="0" xfId="0" applyFont="1" applyFill="1" applyBorder="1" applyAlignment="1">
      <alignment vertical="center"/>
    </xf>
    <xf numFmtId="0" fontId="20" fillId="0" borderId="0" xfId="0" applyFont="1" applyFill="1" applyBorder="1" applyAlignment="1" applyProtection="1">
      <alignment vertical="center"/>
    </xf>
    <xf numFmtId="0" fontId="26" fillId="0" borderId="0" xfId="44" applyFont="1" applyFill="1" applyBorder="1" applyAlignment="1" applyProtection="1">
      <alignment vertical="center" wrapText="1"/>
    </xf>
    <xf numFmtId="0" fontId="20" fillId="0" borderId="0" xfId="0" applyFont="1" applyFill="1" applyBorder="1" applyAlignment="1" applyProtection="1">
      <alignment horizontal="center" vertical="center"/>
      <protection locked="0"/>
    </xf>
    <xf numFmtId="0" fontId="20" fillId="0" borderId="0" xfId="0" applyFont="1" applyFill="1" applyBorder="1" applyAlignment="1" applyProtection="1">
      <alignment vertical="center"/>
      <protection locked="0"/>
    </xf>
    <xf numFmtId="0" fontId="30" fillId="0" borderId="0" xfId="0" applyFont="1" applyFill="1" applyBorder="1" applyAlignment="1" applyProtection="1">
      <alignment vertical="center" wrapText="1"/>
      <protection locked="0"/>
    </xf>
    <xf numFmtId="44" fontId="30" fillId="0" borderId="10" xfId="45" applyNumberFormat="1" applyFont="1" applyBorder="1" applyAlignment="1" applyProtection="1">
      <alignment horizontal="left" vertical="center" indent="1"/>
    </xf>
    <xf numFmtId="0" fontId="30" fillId="0" borderId="0" xfId="0" applyFont="1" applyFill="1" applyBorder="1" applyAlignment="1" applyProtection="1">
      <alignment horizontal="left" vertical="center" wrapText="1"/>
    </xf>
    <xf numFmtId="9" fontId="30" fillId="0" borderId="0" xfId="43" applyFont="1" applyFill="1" applyBorder="1" applyAlignment="1" applyProtection="1">
      <alignment horizontal="center" vertical="center" wrapText="1"/>
      <protection locked="0"/>
    </xf>
    <xf numFmtId="0" fontId="20" fillId="0" borderId="0" xfId="0" applyFont="1" applyFill="1"/>
    <xf numFmtId="165" fontId="21" fillId="39" borderId="10" xfId="44" applyNumberFormat="1" applyFont="1" applyFill="1" applyBorder="1" applyAlignment="1">
      <alignment horizontal="center"/>
    </xf>
    <xf numFmtId="0" fontId="0" fillId="0" borderId="10" xfId="0" applyFill="1" applyBorder="1" applyAlignment="1">
      <alignment horizontal="left" vertical="center" wrapText="1"/>
    </xf>
    <xf numFmtId="0" fontId="0" fillId="0" borderId="0" xfId="0" pivotButton="1"/>
    <xf numFmtId="0" fontId="0" fillId="0" borderId="0" xfId="0" applyAlignment="1">
      <alignment horizontal="left"/>
    </xf>
    <xf numFmtId="165" fontId="0" fillId="0" borderId="0" xfId="0" applyNumberFormat="1"/>
    <xf numFmtId="0" fontId="0" fillId="0" borderId="0" xfId="0" applyFill="1"/>
    <xf numFmtId="0" fontId="31" fillId="0" borderId="0" xfId="0" applyFont="1" applyFill="1" applyBorder="1" applyAlignment="1">
      <alignment vertical="center"/>
    </xf>
    <xf numFmtId="165" fontId="29" fillId="0" borderId="10" xfId="0" applyNumberFormat="1" applyFont="1" applyBorder="1" applyAlignment="1">
      <alignment vertical="center"/>
    </xf>
    <xf numFmtId="0" fontId="18" fillId="41" borderId="10" xfId="0" applyFont="1" applyFill="1" applyBorder="1" applyAlignment="1">
      <alignment vertical="center"/>
    </xf>
    <xf numFmtId="0" fontId="18" fillId="42" borderId="10" xfId="0" applyFont="1" applyFill="1" applyBorder="1" applyAlignment="1">
      <alignment vertical="center"/>
    </xf>
    <xf numFmtId="0" fontId="21" fillId="0" borderId="0" xfId="44" applyFont="1" applyFill="1" applyBorder="1" applyAlignment="1" applyProtection="1">
      <alignment vertical="center" wrapText="1"/>
      <protection locked="0"/>
    </xf>
    <xf numFmtId="0" fontId="0" fillId="0" borderId="0" xfId="0" applyFont="1" applyFill="1" applyBorder="1" applyAlignment="1">
      <alignment vertical="center"/>
    </xf>
    <xf numFmtId="0" fontId="32" fillId="0" borderId="0" xfId="0" applyFont="1" applyFill="1" applyBorder="1" applyAlignment="1">
      <alignment horizontal="left" vertical="center" wrapText="1"/>
    </xf>
    <xf numFmtId="0" fontId="18" fillId="36" borderId="10" xfId="0" applyFont="1" applyFill="1" applyBorder="1" applyAlignment="1">
      <alignment vertical="center" wrapText="1"/>
    </xf>
    <xf numFmtId="0" fontId="21" fillId="0" borderId="0" xfId="44" applyFont="1" applyFill="1" applyBorder="1" applyAlignment="1" applyProtection="1">
      <alignment horizontal="center" vertical="center" wrapText="1"/>
    </xf>
    <xf numFmtId="0" fontId="20" fillId="0" borderId="10" xfId="44" applyFont="1" applyFill="1" applyBorder="1" applyAlignment="1">
      <alignment horizontal="center" vertical="center" wrapText="1"/>
    </xf>
    <xf numFmtId="165" fontId="21" fillId="34" borderId="10" xfId="0" applyNumberFormat="1" applyFont="1" applyFill="1" applyBorder="1" applyAlignment="1">
      <alignment horizontal="center" vertical="center" wrapText="1"/>
    </xf>
    <xf numFmtId="14" fontId="0" fillId="0" borderId="0" xfId="0" applyNumberFormat="1" applyFill="1" applyBorder="1" applyAlignment="1">
      <alignment vertical="center"/>
    </xf>
    <xf numFmtId="0" fontId="18" fillId="0" borderId="0" xfId="0" applyFont="1"/>
    <xf numFmtId="44" fontId="20" fillId="0" borderId="0" xfId="42" applyFont="1" applyFill="1" applyBorder="1" applyAlignment="1">
      <alignment vertical="center"/>
    </xf>
    <xf numFmtId="0" fontId="0" fillId="0" borderId="0" xfId="0"/>
    <xf numFmtId="0" fontId="20" fillId="0" borderId="0" xfId="0" applyFont="1"/>
    <xf numFmtId="0" fontId="20" fillId="0" borderId="0" xfId="0" applyFont="1" applyFill="1" applyBorder="1" applyAlignment="1">
      <alignment vertical="center"/>
    </xf>
    <xf numFmtId="0" fontId="21" fillId="0" borderId="0" xfId="0" applyFont="1"/>
    <xf numFmtId="164" fontId="30" fillId="0" borderId="0" xfId="43" applyNumberFormat="1" applyFont="1" applyFill="1" applyBorder="1" applyAlignment="1" applyProtection="1">
      <alignment horizontal="center" vertical="center" wrapText="1"/>
    </xf>
    <xf numFmtId="9" fontId="30" fillId="0" borderId="0" xfId="43" applyFont="1" applyFill="1" applyBorder="1" applyAlignment="1" applyProtection="1">
      <alignment horizontal="center" vertical="center" wrapText="1"/>
      <protection locked="0"/>
    </xf>
    <xf numFmtId="168" fontId="27" fillId="40" borderId="10" xfId="42" applyNumberFormat="1" applyFont="1" applyFill="1" applyBorder="1" applyAlignment="1" applyProtection="1">
      <alignment horizontal="center" vertical="center" wrapText="1"/>
      <protection locked="0"/>
    </xf>
    <xf numFmtId="0" fontId="0" fillId="0" borderId="10" xfId="0" quotePrefix="1" applyFill="1" applyBorder="1" applyAlignment="1">
      <alignment horizontal="left" vertical="center" wrapText="1"/>
    </xf>
    <xf numFmtId="0" fontId="35" fillId="36" borderId="0" xfId="0" applyFont="1" applyFill="1" applyAlignment="1">
      <alignment vertical="center"/>
    </xf>
    <xf numFmtId="0" fontId="0" fillId="36" borderId="0" xfId="0" applyFill="1"/>
    <xf numFmtId="0" fontId="31" fillId="43" borderId="10" xfId="0" applyFont="1" applyFill="1" applyBorder="1" applyAlignment="1">
      <alignment horizontal="center" vertical="center" wrapText="1"/>
    </xf>
    <xf numFmtId="0" fontId="20" fillId="0" borderId="10" xfId="44" applyFont="1" applyFill="1" applyBorder="1" applyAlignment="1" applyProtection="1">
      <alignment horizontal="left" vertical="center" wrapText="1"/>
      <protection locked="0"/>
    </xf>
    <xf numFmtId="165" fontId="20" fillId="0" borderId="0" xfId="0" applyNumberFormat="1" applyFont="1"/>
    <xf numFmtId="44" fontId="37" fillId="0" borderId="10" xfId="42" applyFont="1" applyBorder="1" applyAlignment="1">
      <alignment vertical="center"/>
    </xf>
    <xf numFmtId="14" fontId="20" fillId="0" borderId="0" xfId="0" applyNumberFormat="1" applyFont="1" applyAlignment="1">
      <alignment vertical="center"/>
    </xf>
    <xf numFmtId="44" fontId="21" fillId="0" borderId="10" xfId="0" applyNumberFormat="1" applyFont="1" applyBorder="1" applyAlignment="1">
      <alignment vertical="center"/>
    </xf>
    <xf numFmtId="0" fontId="20" fillId="0" borderId="10" xfId="0" applyFont="1" applyFill="1" applyBorder="1" applyAlignment="1">
      <alignment vertical="center"/>
    </xf>
    <xf numFmtId="0" fontId="27" fillId="46" borderId="10" xfId="0" applyFont="1" applyFill="1" applyBorder="1" applyAlignment="1">
      <alignment vertical="center"/>
    </xf>
    <xf numFmtId="14" fontId="27" fillId="46" borderId="10" xfId="0" applyNumberFormat="1" applyFont="1" applyFill="1" applyBorder="1" applyAlignment="1">
      <alignment horizontal="center" vertical="center"/>
    </xf>
    <xf numFmtId="0" fontId="27" fillId="46" borderId="10" xfId="0" applyFont="1" applyFill="1" applyBorder="1" applyAlignment="1">
      <alignment horizontal="center" vertical="center"/>
    </xf>
    <xf numFmtId="165" fontId="27" fillId="46" borderId="10" xfId="0" applyNumberFormat="1" applyFont="1" applyFill="1" applyBorder="1" applyAlignment="1">
      <alignment vertical="center"/>
    </xf>
    <xf numFmtId="0" fontId="38" fillId="46" borderId="10" xfId="0" applyFont="1" applyFill="1" applyBorder="1" applyAlignment="1">
      <alignment vertical="center"/>
    </xf>
    <xf numFmtId="0" fontId="38" fillId="46" borderId="10" xfId="0" applyFont="1" applyFill="1" applyBorder="1" applyAlignment="1">
      <alignment horizontal="left" vertical="center"/>
    </xf>
    <xf numFmtId="0" fontId="21" fillId="0" borderId="0" xfId="0" applyFont="1" applyAlignment="1">
      <alignment vertical="center"/>
    </xf>
    <xf numFmtId="165" fontId="21" fillId="0" borderId="0" xfId="0" applyNumberFormat="1" applyFont="1" applyAlignment="1">
      <alignment vertical="center"/>
    </xf>
    <xf numFmtId="14" fontId="30" fillId="44" borderId="11" xfId="0" applyNumberFormat="1" applyFont="1" applyFill="1" applyBorder="1" applyAlignment="1" applyProtection="1">
      <alignment horizontal="center" vertical="center" wrapText="1"/>
      <protection locked="0"/>
    </xf>
    <xf numFmtId="0" fontId="29" fillId="0" borderId="10" xfId="0" applyFont="1" applyBorder="1" applyAlignment="1">
      <alignment horizontal="center" vertical="center"/>
    </xf>
    <xf numFmtId="0" fontId="0" fillId="0" borderId="0" xfId="0" applyAlignment="1">
      <alignment vertical="center"/>
    </xf>
    <xf numFmtId="165" fontId="21" fillId="36" borderId="10" xfId="0" applyNumberFormat="1" applyFont="1" applyFill="1" applyBorder="1" applyAlignment="1">
      <alignment horizontal="center" vertical="center"/>
    </xf>
    <xf numFmtId="0" fontId="20" fillId="0" borderId="10" xfId="44" applyFont="1" applyFill="1" applyBorder="1" applyAlignment="1">
      <alignment vertical="center" wrapText="1"/>
    </xf>
    <xf numFmtId="0" fontId="20" fillId="0" borderId="10" xfId="44" applyFont="1" applyFill="1" applyBorder="1" applyAlignment="1">
      <alignment vertical="center"/>
    </xf>
    <xf numFmtId="9" fontId="20" fillId="38" borderId="10" xfId="47" applyNumberFormat="1" applyFont="1" applyFill="1" applyBorder="1" applyAlignment="1" applyProtection="1">
      <alignment horizontal="center" vertical="center" wrapText="1"/>
      <protection locked="0"/>
    </xf>
    <xf numFmtId="44" fontId="21" fillId="38" borderId="10" xfId="44" applyNumberFormat="1" applyFont="1" applyFill="1" applyBorder="1" applyAlignment="1">
      <alignment horizontal="center"/>
    </xf>
    <xf numFmtId="0" fontId="21" fillId="34" borderId="10" xfId="0" applyFont="1" applyFill="1" applyBorder="1" applyAlignment="1">
      <alignment horizontal="left" vertical="center"/>
    </xf>
    <xf numFmtId="0" fontId="0" fillId="0" borderId="10" xfId="0" applyFont="1" applyFill="1" applyBorder="1" applyAlignment="1">
      <alignment horizontal="left" vertical="center" wrapText="1"/>
    </xf>
    <xf numFmtId="0" fontId="42" fillId="0" borderId="0" xfId="55" applyAlignment="1">
      <alignment vertical="center"/>
    </xf>
    <xf numFmtId="0" fontId="0" fillId="0" borderId="0" xfId="0" applyFill="1" applyBorder="1" applyAlignment="1">
      <alignment vertical="top"/>
    </xf>
    <xf numFmtId="165" fontId="21" fillId="35" borderId="17" xfId="0" applyNumberFormat="1" applyFont="1" applyFill="1" applyBorder="1" applyAlignment="1">
      <alignment vertical="center"/>
    </xf>
    <xf numFmtId="165" fontId="21" fillId="35" borderId="18" xfId="0" applyNumberFormat="1" applyFont="1" applyFill="1" applyBorder="1" applyAlignment="1">
      <alignment vertical="center"/>
    </xf>
    <xf numFmtId="165" fontId="21" fillId="35" borderId="11" xfId="0" applyNumberFormat="1" applyFont="1" applyFill="1" applyBorder="1" applyAlignment="1">
      <alignment vertical="center"/>
    </xf>
    <xf numFmtId="165" fontId="21" fillId="38" borderId="17" xfId="0" applyNumberFormat="1" applyFont="1" applyFill="1" applyBorder="1" applyAlignment="1">
      <alignment vertical="center"/>
    </xf>
    <xf numFmtId="165" fontId="21" fillId="38" borderId="18" xfId="0" applyNumberFormat="1" applyFont="1" applyFill="1" applyBorder="1" applyAlignment="1">
      <alignment vertical="center"/>
    </xf>
    <xf numFmtId="165" fontId="21" fillId="38" borderId="11" xfId="0" applyNumberFormat="1" applyFont="1" applyFill="1" applyBorder="1" applyAlignment="1">
      <alignment vertical="center"/>
    </xf>
    <xf numFmtId="165" fontId="21" fillId="38" borderId="22" xfId="0" applyNumberFormat="1" applyFont="1" applyFill="1" applyBorder="1" applyAlignment="1">
      <alignment vertical="center"/>
    </xf>
    <xf numFmtId="165" fontId="21" fillId="38" borderId="20" xfId="0" applyNumberFormat="1" applyFont="1" applyFill="1" applyBorder="1" applyAlignment="1">
      <alignment vertical="center"/>
    </xf>
    <xf numFmtId="165" fontId="21" fillId="38" borderId="14" xfId="0" applyNumberFormat="1" applyFont="1" applyFill="1" applyBorder="1" applyAlignment="1">
      <alignment vertical="center"/>
    </xf>
    <xf numFmtId="0" fontId="44" fillId="0" borderId="0" xfId="0" applyFont="1" applyAlignment="1">
      <alignment vertical="center"/>
    </xf>
    <xf numFmtId="0" fontId="45" fillId="0" borderId="0" xfId="0" applyFont="1" applyAlignment="1">
      <alignment vertical="center"/>
    </xf>
    <xf numFmtId="165" fontId="27" fillId="37" borderId="10" xfId="0" applyNumberFormat="1" applyFont="1" applyFill="1" applyBorder="1" applyAlignment="1" applyProtection="1">
      <alignment horizontal="left" vertical="center" wrapText="1" indent="1"/>
      <protection locked="0"/>
    </xf>
    <xf numFmtId="164" fontId="36" fillId="45" borderId="23" xfId="43" applyNumberFormat="1" applyFont="1" applyFill="1" applyBorder="1" applyAlignment="1" applyProtection="1">
      <alignment horizontal="center" vertical="center" wrapText="1"/>
      <protection locked="0"/>
    </xf>
    <xf numFmtId="164" fontId="36" fillId="45" borderId="24" xfId="43" applyNumberFormat="1" applyFont="1" applyFill="1" applyBorder="1" applyAlignment="1" applyProtection="1">
      <alignment horizontal="center" vertical="center" wrapText="1"/>
      <protection locked="0"/>
    </xf>
    <xf numFmtId="164" fontId="36" fillId="45" borderId="13" xfId="43" applyNumberFormat="1" applyFont="1" applyFill="1" applyBorder="1" applyAlignment="1" applyProtection="1">
      <alignment horizontal="center" vertical="center" wrapText="1"/>
      <protection locked="0"/>
    </xf>
    <xf numFmtId="0" fontId="0" fillId="0" borderId="0" xfId="0" applyAlignment="1">
      <alignment vertical="center"/>
    </xf>
    <xf numFmtId="0" fontId="38" fillId="47" borderId="10" xfId="0" applyFont="1" applyFill="1" applyBorder="1" applyAlignment="1">
      <alignment horizontal="left" vertical="center"/>
    </xf>
    <xf numFmtId="0" fontId="27" fillId="47" borderId="10" xfId="0" applyFont="1" applyFill="1" applyBorder="1" applyAlignment="1">
      <alignment vertical="center"/>
    </xf>
    <xf numFmtId="14" fontId="27" fillId="47" borderId="10" xfId="0" applyNumberFormat="1" applyFont="1" applyFill="1" applyBorder="1" applyAlignment="1">
      <alignment horizontal="center" vertical="center"/>
    </xf>
    <xf numFmtId="0" fontId="27" fillId="47" borderId="10" xfId="0" applyFont="1" applyFill="1" applyBorder="1" applyAlignment="1">
      <alignment horizontal="center" vertical="center"/>
    </xf>
    <xf numFmtId="0" fontId="38" fillId="47" borderId="10" xfId="0" applyFont="1" applyFill="1" applyBorder="1" applyAlignment="1">
      <alignment vertical="center"/>
    </xf>
    <xf numFmtId="165" fontId="27" fillId="47" borderId="10" xfId="0" applyNumberFormat="1" applyFont="1" applyFill="1" applyBorder="1" applyAlignment="1">
      <alignment vertical="center"/>
    </xf>
    <xf numFmtId="44" fontId="27" fillId="47" borderId="10" xfId="42" applyFont="1" applyFill="1" applyBorder="1" applyAlignment="1">
      <alignment vertical="center"/>
    </xf>
    <xf numFmtId="0" fontId="21" fillId="47" borderId="10" xfId="44" applyFont="1" applyFill="1" applyBorder="1" applyAlignment="1" applyProtection="1">
      <alignment vertical="center" wrapText="1"/>
      <protection locked="0"/>
    </xf>
    <xf numFmtId="0" fontId="21" fillId="47" borderId="10" xfId="44" applyNumberFormat="1" applyFont="1" applyFill="1" applyBorder="1" applyAlignment="1" applyProtection="1">
      <alignment horizontal="left" vertical="center"/>
      <protection locked="0"/>
    </xf>
    <xf numFmtId="0" fontId="21" fillId="47" borderId="10" xfId="0" applyFont="1" applyFill="1" applyBorder="1" applyAlignment="1">
      <alignment horizontal="left" vertical="center" wrapText="1"/>
    </xf>
    <xf numFmtId="0" fontId="0" fillId="47" borderId="10" xfId="0" applyFill="1" applyBorder="1" applyAlignment="1">
      <alignment horizontal="center" vertical="center" wrapText="1"/>
    </xf>
    <xf numFmtId="14" fontId="30" fillId="47" borderId="10" xfId="0" applyNumberFormat="1" applyFont="1" applyFill="1" applyBorder="1" applyAlignment="1" applyProtection="1">
      <alignment horizontal="center" vertical="center" wrapText="1"/>
      <protection locked="0"/>
    </xf>
    <xf numFmtId="14" fontId="30" fillId="47" borderId="11" xfId="0" applyNumberFormat="1" applyFont="1" applyFill="1" applyBorder="1" applyAlignment="1" applyProtection="1">
      <alignment horizontal="center" vertical="center" wrapText="1"/>
      <protection locked="0"/>
    </xf>
    <xf numFmtId="165" fontId="27" fillId="47" borderId="10" xfId="0" applyNumberFormat="1" applyFont="1" applyFill="1" applyBorder="1" applyAlignment="1" applyProtection="1">
      <alignment horizontal="left" vertical="center" wrapText="1" indent="1"/>
      <protection locked="0"/>
    </xf>
    <xf numFmtId="164" fontId="27" fillId="47" borderId="10" xfId="43" applyNumberFormat="1" applyFont="1" applyFill="1" applyBorder="1" applyAlignment="1" applyProtection="1">
      <alignment horizontal="center" vertical="center" wrapText="1"/>
      <protection locked="0"/>
    </xf>
    <xf numFmtId="14" fontId="27" fillId="47" borderId="10" xfId="0" applyNumberFormat="1" applyFont="1" applyFill="1" applyBorder="1" applyAlignment="1" applyProtection="1">
      <alignment horizontal="center" vertical="center" wrapText="1"/>
      <protection locked="0"/>
    </xf>
    <xf numFmtId="165" fontId="27" fillId="47" borderId="10" xfId="43" applyNumberFormat="1" applyFont="1" applyFill="1" applyBorder="1" applyAlignment="1" applyProtection="1">
      <alignment horizontal="center" vertical="center" wrapText="1"/>
      <protection locked="0"/>
    </xf>
    <xf numFmtId="165" fontId="27" fillId="47" borderId="10" xfId="42" applyNumberFormat="1" applyFont="1" applyFill="1" applyBorder="1" applyAlignment="1" applyProtection="1">
      <alignment horizontal="center" vertical="center" wrapText="1"/>
      <protection locked="0"/>
    </xf>
    <xf numFmtId="14" fontId="27" fillId="47" borderId="10" xfId="0" applyNumberFormat="1" applyFont="1" applyFill="1" applyBorder="1" applyAlignment="1" applyProtection="1">
      <alignment horizontal="left" vertical="center" wrapText="1" indent="1"/>
      <protection locked="0"/>
    </xf>
    <xf numFmtId="49" fontId="27" fillId="47" borderId="10" xfId="0" applyNumberFormat="1" applyFont="1" applyFill="1" applyBorder="1" applyAlignment="1" applyProtection="1">
      <alignment horizontal="center" vertical="center" wrapText="1"/>
      <protection locked="0"/>
    </xf>
    <xf numFmtId="49" fontId="27" fillId="47" borderId="10" xfId="0" applyNumberFormat="1" applyFont="1" applyFill="1" applyBorder="1" applyAlignment="1" applyProtection="1">
      <alignment horizontal="left" vertical="center" wrapText="1" indent="1"/>
      <protection locked="0"/>
    </xf>
    <xf numFmtId="49" fontId="27" fillId="47" borderId="10" xfId="0" applyNumberFormat="1" applyFont="1" applyFill="1" applyBorder="1" applyAlignment="1" applyProtection="1">
      <alignment vertical="center"/>
      <protection locked="0"/>
    </xf>
    <xf numFmtId="49" fontId="27" fillId="47" borderId="10" xfId="42" applyNumberFormat="1" applyFont="1" applyFill="1" applyBorder="1" applyAlignment="1" applyProtection="1">
      <alignment horizontal="center" vertical="center" wrapText="1"/>
      <protection locked="0"/>
    </xf>
    <xf numFmtId="0" fontId="20" fillId="47" borderId="10" xfId="44" applyFont="1" applyFill="1" applyBorder="1" applyAlignment="1" applyProtection="1">
      <alignment horizontal="center" vertical="center" wrapText="1"/>
      <protection locked="0"/>
    </xf>
    <xf numFmtId="168" fontId="20" fillId="47" borderId="10" xfId="47" applyNumberFormat="1" applyFont="1" applyFill="1" applyBorder="1" applyAlignment="1" applyProtection="1">
      <alignment horizontal="center" vertical="center" wrapText="1"/>
      <protection locked="0"/>
    </xf>
    <xf numFmtId="44" fontId="20" fillId="47" borderId="10" xfId="47" applyFont="1" applyFill="1" applyBorder="1" applyAlignment="1" applyProtection="1">
      <alignment horizontal="center" vertical="center" wrapText="1"/>
      <protection locked="0"/>
    </xf>
    <xf numFmtId="0" fontId="21" fillId="47" borderId="10" xfId="44" applyFont="1" applyFill="1" applyBorder="1" applyAlignment="1" applyProtection="1">
      <alignment horizontal="center" vertical="center" wrapText="1"/>
      <protection locked="0"/>
    </xf>
    <xf numFmtId="168" fontId="21" fillId="47" borderId="10" xfId="47" applyNumberFormat="1" applyFont="1" applyFill="1" applyBorder="1" applyAlignment="1" applyProtection="1">
      <alignment horizontal="center" vertical="center" wrapText="1"/>
      <protection locked="0"/>
    </xf>
    <xf numFmtId="44" fontId="21" fillId="47" borderId="10" xfId="47" applyFont="1" applyFill="1" applyBorder="1" applyAlignment="1" applyProtection="1">
      <alignment horizontal="center" vertical="center" wrapText="1"/>
      <protection locked="0"/>
    </xf>
    <xf numFmtId="14" fontId="20" fillId="47" borderId="10" xfId="44" applyNumberFormat="1" applyFont="1" applyFill="1" applyBorder="1" applyAlignment="1" applyProtection="1">
      <alignment horizontal="center" vertical="center" wrapText="1"/>
      <protection locked="0"/>
    </xf>
    <xf numFmtId="14" fontId="21" fillId="47" borderId="10" xfId="44" applyNumberFormat="1" applyFont="1" applyFill="1" applyBorder="1" applyAlignment="1" applyProtection="1">
      <alignment horizontal="center" vertical="center" wrapText="1"/>
      <protection locked="0"/>
    </xf>
    <xf numFmtId="44" fontId="21" fillId="39" borderId="17" xfId="44" applyNumberFormat="1" applyFont="1" applyFill="1" applyBorder="1" applyAlignment="1"/>
    <xf numFmtId="44" fontId="21" fillId="39" borderId="11" xfId="44" applyNumberFormat="1" applyFont="1" applyFill="1" applyBorder="1" applyAlignment="1"/>
    <xf numFmtId="9" fontId="31" fillId="0" borderId="0" xfId="43" applyFont="1" applyAlignment="1">
      <alignment horizontal="center" vertical="center"/>
    </xf>
    <xf numFmtId="165" fontId="31" fillId="0" borderId="0" xfId="0" applyNumberFormat="1" applyFont="1" applyAlignment="1">
      <alignment vertical="center"/>
    </xf>
    <xf numFmtId="0" fontId="31" fillId="0" borderId="0" xfId="0" applyFont="1" applyAlignment="1">
      <alignment horizontal="center" vertical="center"/>
    </xf>
    <xf numFmtId="0" fontId="31" fillId="0" borderId="0" xfId="0" applyFont="1" applyAlignment="1">
      <alignment vertical="center"/>
    </xf>
    <xf numFmtId="2" fontId="31" fillId="0" borderId="0" xfId="0" applyNumberFormat="1" applyFont="1" applyAlignment="1">
      <alignment vertical="center"/>
    </xf>
    <xf numFmtId="0" fontId="41" fillId="0" borderId="0" xfId="0" applyFont="1"/>
    <xf numFmtId="0" fontId="27" fillId="0" borderId="0" xfId="0" applyFont="1" applyAlignment="1">
      <alignment vertical="center"/>
    </xf>
    <xf numFmtId="0" fontId="47" fillId="0" borderId="10" xfId="0" applyFont="1" applyBorder="1" applyAlignment="1">
      <alignment horizontal="center" vertical="center" wrapText="1"/>
    </xf>
    <xf numFmtId="0" fontId="30" fillId="0" borderId="11" xfId="0" applyFont="1" applyBorder="1" applyAlignment="1">
      <alignment horizontal="center" vertical="center" wrapText="1"/>
    </xf>
    <xf numFmtId="44" fontId="30" fillId="0" borderId="10" xfId="0" applyNumberFormat="1" applyFont="1" applyBorder="1" applyAlignment="1">
      <alignment horizontal="left" vertical="center" wrapText="1" indent="1"/>
    </xf>
    <xf numFmtId="0" fontId="30" fillId="0" borderId="17" xfId="0" applyFont="1" applyBorder="1" applyAlignment="1">
      <alignment horizontal="left" vertical="center" wrapText="1"/>
    </xf>
    <xf numFmtId="0" fontId="30" fillId="0" borderId="18" xfId="0" applyFont="1" applyBorder="1" applyAlignment="1">
      <alignment horizontal="right" vertical="center"/>
    </xf>
    <xf numFmtId="0" fontId="27" fillId="0" borderId="18" xfId="0" applyFont="1" applyBorder="1" applyAlignment="1">
      <alignment vertical="center"/>
    </xf>
    <xf numFmtId="0" fontId="30" fillId="0" borderId="18" xfId="0" applyFont="1" applyBorder="1" applyAlignment="1">
      <alignment horizontal="left" vertical="center" wrapText="1"/>
    </xf>
    <xf numFmtId="0" fontId="27" fillId="0" borderId="11" xfId="0" applyFont="1" applyBorder="1" applyAlignment="1">
      <alignment horizontal="right" vertical="center"/>
    </xf>
    <xf numFmtId="44" fontId="48" fillId="0" borderId="25" xfId="0" applyNumberFormat="1" applyFont="1" applyBorder="1" applyAlignment="1">
      <alignment horizontal="left" vertical="center" wrapText="1" indent="1"/>
    </xf>
    <xf numFmtId="44" fontId="48" fillId="0" borderId="10" xfId="0" applyNumberFormat="1" applyFont="1" applyBorder="1" applyAlignment="1">
      <alignment horizontal="left" vertical="center" wrapText="1" indent="1"/>
    </xf>
    <xf numFmtId="0" fontId="30" fillId="0" borderId="21" xfId="0" applyFont="1" applyBorder="1" applyAlignment="1">
      <alignment horizontal="left" vertical="center" wrapText="1"/>
    </xf>
    <xf numFmtId="0" fontId="30" fillId="0" borderId="19" xfId="0" applyFont="1" applyBorder="1" applyAlignment="1">
      <alignment horizontal="right" vertical="center"/>
    </xf>
    <xf numFmtId="0" fontId="30" fillId="0" borderId="19" xfId="0" applyFont="1" applyBorder="1" applyAlignment="1">
      <alignment horizontal="left" vertical="center" wrapText="1"/>
    </xf>
    <xf numFmtId="0" fontId="27" fillId="0" borderId="19" xfId="0" applyFont="1" applyBorder="1" applyAlignment="1">
      <alignment horizontal="right" vertical="center"/>
    </xf>
    <xf numFmtId="0" fontId="27" fillId="0" borderId="19" xfId="0" applyFont="1" applyBorder="1" applyAlignment="1">
      <alignment vertical="center"/>
    </xf>
    <xf numFmtId="44" fontId="30" fillId="0" borderId="25" xfId="0" applyNumberFormat="1" applyFont="1" applyBorder="1" applyAlignment="1">
      <alignment horizontal="left" vertical="center" wrapText="1" indent="1"/>
    </xf>
    <xf numFmtId="0" fontId="0" fillId="0" borderId="0" xfId="0" applyAlignment="1">
      <alignment horizontal="left" vertical="center"/>
    </xf>
    <xf numFmtId="0" fontId="30" fillId="0" borderId="0" xfId="0" applyFont="1" applyAlignment="1">
      <alignment vertical="center"/>
    </xf>
    <xf numFmtId="0" fontId="46" fillId="0" borderId="0" xfId="0" applyFont="1" applyAlignment="1">
      <alignment horizontal="justify" vertical="center"/>
    </xf>
    <xf numFmtId="0" fontId="0" fillId="47" borderId="10" xfId="0" applyFill="1" applyBorder="1" applyAlignment="1">
      <alignment vertical="center"/>
    </xf>
    <xf numFmtId="0" fontId="0" fillId="0" borderId="22" xfId="0" applyBorder="1" applyAlignment="1">
      <alignment horizontal="right" vertical="center"/>
    </xf>
    <xf numFmtId="0" fontId="0" fillId="0" borderId="16" xfId="0" applyBorder="1" applyAlignment="1">
      <alignment horizontal="right" vertical="center"/>
    </xf>
    <xf numFmtId="0" fontId="47" fillId="0" borderId="13" xfId="0" applyFont="1" applyBorder="1" applyAlignment="1">
      <alignment vertical="center" wrapText="1"/>
    </xf>
    <xf numFmtId="0" fontId="0" fillId="0" borderId="0" xfId="0" applyFill="1" applyBorder="1" applyAlignment="1">
      <alignment horizontal="left" vertical="center" wrapText="1"/>
    </xf>
    <xf numFmtId="0" fontId="0" fillId="47" borderId="23" xfId="0" applyFill="1" applyBorder="1" applyAlignment="1">
      <alignment vertical="center"/>
    </xf>
    <xf numFmtId="0" fontId="0" fillId="47" borderId="24" xfId="0" applyFill="1" applyBorder="1" applyAlignment="1">
      <alignment vertical="center"/>
    </xf>
    <xf numFmtId="165" fontId="20" fillId="47" borderId="17" xfId="0" applyNumberFormat="1" applyFont="1" applyFill="1" applyBorder="1" applyAlignment="1">
      <alignment vertical="center"/>
    </xf>
    <xf numFmtId="165" fontId="20" fillId="47" borderId="18" xfId="0" applyNumberFormat="1" applyFont="1" applyFill="1" applyBorder="1" applyAlignment="1">
      <alignment horizontal="center" vertical="center"/>
    </xf>
    <xf numFmtId="165" fontId="20" fillId="47" borderId="11" xfId="0" applyNumberFormat="1" applyFont="1" applyFill="1" applyBorder="1" applyAlignment="1">
      <alignment horizontal="center" vertical="center"/>
    </xf>
    <xf numFmtId="165" fontId="20" fillId="47" borderId="20" xfId="0" applyNumberFormat="1" applyFont="1" applyFill="1" applyBorder="1" applyAlignment="1">
      <alignment vertical="center"/>
    </xf>
    <xf numFmtId="165" fontId="20" fillId="47" borderId="20" xfId="0" applyNumberFormat="1" applyFont="1" applyFill="1" applyBorder="1" applyAlignment="1">
      <alignment horizontal="center" vertical="center"/>
    </xf>
    <xf numFmtId="165" fontId="20" fillId="47" borderId="14" xfId="0" applyNumberFormat="1" applyFont="1" applyFill="1" applyBorder="1" applyAlignment="1">
      <alignment horizontal="center" vertical="center"/>
    </xf>
    <xf numFmtId="165" fontId="20" fillId="47" borderId="18" xfId="0" applyNumberFormat="1" applyFont="1" applyFill="1" applyBorder="1" applyAlignment="1">
      <alignment vertical="center"/>
    </xf>
    <xf numFmtId="0" fontId="42" fillId="0" borderId="0" xfId="55"/>
    <xf numFmtId="0" fontId="18" fillId="0" borderId="0" xfId="0" applyFont="1" applyFill="1" applyBorder="1" applyAlignment="1">
      <alignment horizontal="left" vertical="center" wrapText="1"/>
    </xf>
    <xf numFmtId="0" fontId="42" fillId="0" borderId="0" xfId="55" applyBorder="1" applyAlignment="1">
      <alignment vertical="top"/>
    </xf>
    <xf numFmtId="0" fontId="0" fillId="0" borderId="0" xfId="0" applyFont="1" applyFill="1" applyBorder="1" applyAlignment="1">
      <alignment vertical="top"/>
    </xf>
    <xf numFmtId="0" fontId="0" fillId="0" borderId="0" xfId="0" applyFont="1"/>
    <xf numFmtId="0" fontId="51" fillId="0" borderId="0" xfId="0" applyFont="1" applyAlignment="1">
      <alignment vertical="center"/>
    </xf>
    <xf numFmtId="14" fontId="51" fillId="0" borderId="0" xfId="0" applyNumberFormat="1" applyFont="1" applyAlignment="1">
      <alignment vertical="center"/>
    </xf>
    <xf numFmtId="0" fontId="20" fillId="40" borderId="10" xfId="0" applyFont="1" applyFill="1" applyBorder="1" applyAlignment="1">
      <alignment vertical="center"/>
    </xf>
    <xf numFmtId="165" fontId="20" fillId="40" borderId="10" xfId="0" applyNumberFormat="1" applyFont="1" applyFill="1" applyBorder="1" applyAlignment="1">
      <alignment vertical="center"/>
    </xf>
    <xf numFmtId="164" fontId="27" fillId="40" borderId="10" xfId="43" applyNumberFormat="1" applyFont="1" applyFill="1" applyBorder="1" applyAlignment="1" applyProtection="1">
      <alignment vertical="center" wrapText="1"/>
      <protection locked="0"/>
    </xf>
    <xf numFmtId="0" fontId="20" fillId="33" borderId="10" xfId="44" applyFont="1" applyFill="1" applyBorder="1" applyAlignment="1">
      <alignment horizontal="center" vertical="center" wrapText="1"/>
    </xf>
    <xf numFmtId="0" fontId="20" fillId="40" borderId="10" xfId="44" applyFont="1" applyFill="1" applyBorder="1" applyProtection="1">
      <protection locked="0"/>
    </xf>
    <xf numFmtId="44" fontId="21" fillId="40" borderId="10" xfId="47" applyFont="1" applyFill="1" applyBorder="1" applyAlignment="1" applyProtection="1">
      <alignment horizontal="center" vertical="center" wrapText="1"/>
      <protection locked="0"/>
    </xf>
    <xf numFmtId="168" fontId="21" fillId="40" borderId="10" xfId="47" applyNumberFormat="1" applyFont="1" applyFill="1" applyBorder="1" applyAlignment="1" applyProtection="1">
      <alignment horizontal="center" vertical="center" wrapText="1"/>
      <protection locked="0"/>
    </xf>
    <xf numFmtId="165" fontId="21" fillId="40" borderId="10" xfId="44" applyNumberFormat="1" applyFont="1" applyFill="1" applyBorder="1" applyAlignment="1">
      <alignment horizontal="center"/>
    </xf>
    <xf numFmtId="0" fontId="0" fillId="0" borderId="0" xfId="0" applyAlignment="1">
      <alignment vertical="center"/>
    </xf>
    <xf numFmtId="164" fontId="27" fillId="40" borderId="10" xfId="43" applyNumberFormat="1" applyFont="1" applyFill="1" applyBorder="1" applyAlignment="1" applyProtection="1">
      <alignment horizontal="center" vertical="center" wrapText="1"/>
      <protection locked="0"/>
    </xf>
    <xf numFmtId="0" fontId="0" fillId="0" borderId="0" xfId="0" applyAlignment="1">
      <alignment vertical="center"/>
    </xf>
    <xf numFmtId="0" fontId="30" fillId="47" borderId="18" xfId="0" applyFont="1" applyFill="1" applyBorder="1" applyAlignment="1" applyProtection="1">
      <alignment horizontal="left" vertical="center" wrapText="1"/>
      <protection locked="0"/>
    </xf>
    <xf numFmtId="0" fontId="30" fillId="47" borderId="11" xfId="0" applyFont="1" applyFill="1" applyBorder="1" applyAlignment="1" applyProtection="1">
      <alignment horizontal="left" vertical="center" wrapText="1"/>
      <protection locked="0"/>
    </xf>
    <xf numFmtId="0" fontId="30" fillId="47" borderId="17" xfId="0" applyFont="1" applyFill="1" applyBorder="1" applyAlignment="1" applyProtection="1">
      <alignment horizontal="left" vertical="center" wrapText="1"/>
      <protection locked="0"/>
    </xf>
    <xf numFmtId="164" fontId="27" fillId="40" borderId="10" xfId="43" applyNumberFormat="1" applyFont="1" applyFill="1" applyBorder="1" applyAlignment="1" applyProtection="1">
      <alignment horizontal="center" vertical="center" wrapText="1"/>
      <protection locked="0"/>
    </xf>
    <xf numFmtId="0" fontId="24" fillId="0" borderId="0" xfId="0" applyFont="1" applyFill="1" applyBorder="1" applyAlignment="1">
      <alignment horizontal="right" vertical="center" wrapText="1"/>
    </xf>
    <xf numFmtId="165" fontId="16" fillId="0" borderId="0" xfId="0" applyNumberFormat="1" applyFont="1"/>
    <xf numFmtId="0" fontId="16" fillId="0" borderId="0" xfId="0" applyFont="1"/>
    <xf numFmtId="14" fontId="41" fillId="0" borderId="0" xfId="0" applyNumberFormat="1" applyFont="1" applyAlignment="1">
      <alignment vertical="center"/>
    </xf>
    <xf numFmtId="0" fontId="41" fillId="0" borderId="0" xfId="0" applyFont="1" applyAlignment="1">
      <alignment vertical="center"/>
    </xf>
    <xf numFmtId="167" fontId="30" fillId="40" borderId="13" xfId="0" applyNumberFormat="1" applyFont="1" applyFill="1" applyBorder="1" applyAlignment="1">
      <alignment vertical="center"/>
    </xf>
    <xf numFmtId="165" fontId="30" fillId="0" borderId="10" xfId="0" applyNumberFormat="1" applyFont="1" applyBorder="1" applyAlignment="1">
      <alignment vertical="center" wrapText="1"/>
    </xf>
    <xf numFmtId="0" fontId="30" fillId="38" borderId="12" xfId="0" applyFont="1" applyFill="1" applyBorder="1" applyAlignment="1">
      <alignment horizontal="center" vertical="center" wrapText="1"/>
    </xf>
    <xf numFmtId="0" fontId="30" fillId="38" borderId="18" xfId="0" applyFont="1" applyFill="1" applyBorder="1" applyAlignment="1">
      <alignment vertical="center"/>
    </xf>
    <xf numFmtId="0" fontId="30" fillId="38" borderId="17" xfId="0" applyFont="1" applyFill="1" applyBorder="1" applyAlignment="1">
      <alignment vertical="center"/>
    </xf>
    <xf numFmtId="164" fontId="27" fillId="48" borderId="10" xfId="43" applyNumberFormat="1" applyFont="1" applyFill="1" applyBorder="1" applyAlignment="1" applyProtection="1">
      <alignment horizontal="center" vertical="center" wrapText="1"/>
      <protection locked="0"/>
    </xf>
    <xf numFmtId="0" fontId="21" fillId="33" borderId="10" xfId="56" applyFont="1" applyFill="1" applyBorder="1" applyAlignment="1">
      <alignment horizontal="center" vertical="center" wrapText="1"/>
    </xf>
    <xf numFmtId="0" fontId="21" fillId="48" borderId="10" xfId="56" applyFont="1" applyFill="1" applyBorder="1" applyAlignment="1">
      <alignment horizontal="center" vertical="center" wrapText="1"/>
    </xf>
    <xf numFmtId="0" fontId="27" fillId="0" borderId="10" xfId="0" applyFont="1" applyBorder="1" applyAlignment="1">
      <alignment horizontal="center" vertical="center" wrapText="1"/>
    </xf>
    <xf numFmtId="0" fontId="21" fillId="33" borderId="12" xfId="56" applyFont="1" applyFill="1" applyBorder="1" applyAlignment="1">
      <alignment horizontal="center" vertical="center"/>
    </xf>
    <xf numFmtId="0" fontId="21" fillId="33" borderId="19" xfId="56" applyFont="1" applyFill="1" applyBorder="1" applyAlignment="1">
      <alignment horizontal="center" vertical="center"/>
    </xf>
    <xf numFmtId="0" fontId="21" fillId="33" borderId="21" xfId="56" applyFont="1" applyFill="1" applyBorder="1" applyAlignment="1">
      <alignment horizontal="center" vertical="center"/>
    </xf>
    <xf numFmtId="0" fontId="30" fillId="0" borderId="12" xfId="0" applyFont="1" applyBorder="1" applyAlignment="1">
      <alignment vertical="center" wrapText="1"/>
    </xf>
    <xf numFmtId="0" fontId="30" fillId="0" borderId="19" xfId="0" applyFont="1" applyBorder="1" applyAlignment="1">
      <alignment vertical="center" wrapText="1"/>
    </xf>
    <xf numFmtId="0" fontId="30" fillId="38" borderId="10" xfId="0" applyFont="1" applyFill="1" applyBorder="1" applyAlignment="1">
      <alignment vertical="center" wrapText="1"/>
    </xf>
    <xf numFmtId="0" fontId="30" fillId="0" borderId="0" xfId="0" applyFont="1" applyAlignment="1" applyProtection="1">
      <alignment vertical="center" wrapText="1"/>
      <protection locked="0"/>
    </xf>
    <xf numFmtId="0" fontId="30" fillId="0" borderId="0" xfId="0" applyFont="1" applyAlignment="1">
      <alignment horizontal="left" vertical="center" wrapText="1"/>
    </xf>
    <xf numFmtId="0" fontId="20" fillId="0" borderId="0" xfId="0" applyFont="1" applyAlignment="1" applyProtection="1">
      <alignment horizontal="center" vertical="center"/>
      <protection locked="0"/>
    </xf>
    <xf numFmtId="0" fontId="30" fillId="38" borderId="11" xfId="0" applyFont="1" applyFill="1" applyBorder="1" applyAlignment="1">
      <alignment horizontal="right" vertical="center" wrapText="1"/>
    </xf>
    <xf numFmtId="0" fontId="30" fillId="38" borderId="17" xfId="0" applyFont="1" applyFill="1" applyBorder="1" applyAlignment="1">
      <alignment horizontal="left" vertical="center" wrapText="1"/>
    </xf>
    <xf numFmtId="0" fontId="26" fillId="0" borderId="0" xfId="56" applyFont="1" applyAlignment="1">
      <alignment vertical="center" wrapText="1"/>
    </xf>
    <xf numFmtId="0" fontId="20" fillId="0" borderId="0" xfId="0" applyFont="1" applyAlignment="1" applyProtection="1">
      <alignment vertical="center"/>
      <protection locked="0"/>
    </xf>
    <xf numFmtId="0" fontId="20" fillId="0" borderId="10" xfId="56" applyFont="1" applyBorder="1" applyAlignment="1">
      <alignment vertical="center"/>
    </xf>
    <xf numFmtId="0" fontId="20" fillId="0" borderId="10" xfId="56" applyFont="1" applyBorder="1" applyAlignment="1">
      <alignment vertical="center" wrapText="1"/>
    </xf>
    <xf numFmtId="44" fontId="20" fillId="0" borderId="0" xfId="0" applyNumberFormat="1" applyFont="1" applyAlignment="1">
      <alignment vertical="center"/>
    </xf>
    <xf numFmtId="165" fontId="41" fillId="0" borderId="0" xfId="0" applyNumberFormat="1" applyFont="1" applyAlignment="1">
      <alignment vertical="center"/>
    </xf>
    <xf numFmtId="14" fontId="41" fillId="0" borderId="0" xfId="0" applyNumberFormat="1" applyFont="1" applyAlignment="1">
      <alignment horizontal="center" vertical="center"/>
    </xf>
    <xf numFmtId="0" fontId="30" fillId="0" borderId="0" xfId="0" applyFont="1" applyAlignment="1">
      <alignment vertical="center" wrapText="1"/>
    </xf>
    <xf numFmtId="165" fontId="30" fillId="40" borderId="10" xfId="0" applyNumberFormat="1" applyFont="1" applyFill="1" applyBorder="1" applyAlignment="1">
      <alignment vertical="center"/>
    </xf>
    <xf numFmtId="164" fontId="30" fillId="0" borderId="16" xfId="0" applyNumberFormat="1" applyFont="1" applyBorder="1" applyAlignment="1">
      <alignment vertical="center" wrapText="1"/>
    </xf>
    <xf numFmtId="165" fontId="30" fillId="0" borderId="10" xfId="0" applyNumberFormat="1" applyFont="1" applyBorder="1" applyAlignment="1">
      <alignment vertical="center"/>
    </xf>
    <xf numFmtId="2" fontId="30" fillId="0" borderId="10" xfId="0" applyNumberFormat="1" applyFont="1" applyBorder="1" applyAlignment="1">
      <alignment vertical="center"/>
    </xf>
    <xf numFmtId="0" fontId="30" fillId="0" borderId="10" xfId="0" applyFont="1" applyBorder="1" applyAlignment="1">
      <alignment horizontal="right" vertical="center" wrapText="1"/>
    </xf>
    <xf numFmtId="0" fontId="30" fillId="45" borderId="13" xfId="0" applyFont="1" applyFill="1" applyBorder="1" applyAlignment="1">
      <alignment vertical="center" wrapText="1"/>
    </xf>
    <xf numFmtId="167" fontId="27" fillId="0" borderId="10" xfId="0" applyNumberFormat="1" applyFont="1" applyBorder="1" applyAlignment="1">
      <alignment vertical="center"/>
    </xf>
    <xf numFmtId="0" fontId="27" fillId="0" borderId="10" xfId="0" applyFont="1" applyBorder="1" applyAlignment="1" applyProtection="1">
      <alignment horizontal="left" vertical="center" wrapText="1" indent="1"/>
      <protection locked="0"/>
    </xf>
    <xf numFmtId="0" fontId="30" fillId="45" borderId="24" xfId="0" applyFont="1" applyFill="1" applyBorder="1" applyAlignment="1">
      <alignment vertical="center" wrapText="1"/>
    </xf>
    <xf numFmtId="0" fontId="21" fillId="40" borderId="10" xfId="57" applyFont="1" applyFill="1" applyBorder="1" applyAlignment="1">
      <alignment horizontal="center" vertical="center" wrapText="1"/>
    </xf>
    <xf numFmtId="0" fontId="30" fillId="0" borderId="16" xfId="0" applyFont="1" applyBorder="1" applyAlignment="1">
      <alignment horizontal="center" vertical="center" wrapText="1"/>
    </xf>
    <xf numFmtId="0" fontId="30" fillId="45" borderId="10" xfId="0" applyFont="1" applyFill="1" applyBorder="1" applyAlignment="1">
      <alignment horizontal="center" vertical="center" wrapText="1"/>
    </xf>
    <xf numFmtId="0" fontId="30" fillId="0" borderId="10" xfId="0" applyFont="1" applyBorder="1" applyAlignment="1">
      <alignment horizontal="center" vertical="center" wrapText="1"/>
    </xf>
    <xf numFmtId="0" fontId="27" fillId="0" borderId="0" xfId="0" applyFont="1" applyAlignment="1">
      <alignment horizontal="justify" wrapText="1"/>
    </xf>
    <xf numFmtId="0" fontId="30" fillId="0" borderId="0" xfId="0" applyFont="1" applyAlignment="1" applyProtection="1">
      <alignment horizontal="left" vertical="center" wrapText="1"/>
      <protection locked="0"/>
    </xf>
    <xf numFmtId="0" fontId="30" fillId="38" borderId="17" xfId="0" applyFont="1" applyFill="1" applyBorder="1" applyAlignment="1">
      <alignment vertical="center" wrapText="1"/>
    </xf>
    <xf numFmtId="1" fontId="30" fillId="0" borderId="0" xfId="0" applyNumberFormat="1" applyFont="1" applyAlignment="1" applyProtection="1">
      <alignment horizontal="left" vertical="center" wrapText="1"/>
      <protection locked="0"/>
    </xf>
    <xf numFmtId="0" fontId="30" fillId="38" borderId="11" xfId="0" applyFont="1" applyFill="1" applyBorder="1" applyAlignment="1">
      <alignment horizontal="center" vertical="center" wrapText="1"/>
    </xf>
    <xf numFmtId="14" fontId="30" fillId="0" borderId="0" xfId="0" applyNumberFormat="1" applyFont="1" applyAlignment="1" applyProtection="1">
      <alignment horizontal="left" vertical="center" wrapText="1"/>
      <protection locked="0"/>
    </xf>
    <xf numFmtId="0" fontId="21" fillId="33" borderId="13" xfId="57" applyFont="1" applyFill="1" applyBorder="1" applyAlignment="1">
      <alignment horizontal="center" vertical="center" wrapText="1"/>
    </xf>
    <xf numFmtId="0" fontId="21" fillId="33" borderId="10" xfId="57" applyFont="1" applyFill="1" applyBorder="1" applyAlignment="1">
      <alignment horizontal="center" vertical="center" wrapText="1"/>
    </xf>
    <xf numFmtId="0" fontId="26" fillId="0" borderId="0" xfId="57" applyFont="1" applyAlignment="1">
      <alignment vertical="center" wrapText="1"/>
    </xf>
    <xf numFmtId="0" fontId="20" fillId="0" borderId="10" xfId="57" applyFont="1" applyBorder="1" applyAlignment="1">
      <alignment vertical="center"/>
    </xf>
    <xf numFmtId="0" fontId="20" fillId="0" borderId="10" xfId="57" applyFont="1" applyBorder="1" applyAlignment="1">
      <alignment vertical="center" wrapText="1"/>
    </xf>
    <xf numFmtId="0" fontId="0" fillId="0" borderId="0" xfId="0" applyFill="1" applyBorder="1" applyAlignment="1">
      <alignment horizontal="left" vertical="center" wrapText="1"/>
    </xf>
    <xf numFmtId="0" fontId="18" fillId="0" borderId="0" xfId="0" applyFont="1" applyFill="1" applyBorder="1" applyAlignment="1">
      <alignment horizontal="left" vertical="top" wrapText="1"/>
    </xf>
    <xf numFmtId="0" fontId="50" fillId="0" borderId="0" xfId="0" applyFont="1" applyFill="1" applyBorder="1" applyAlignment="1">
      <alignment horizontal="left" vertical="center" wrapText="1"/>
    </xf>
    <xf numFmtId="165" fontId="21" fillId="0" borderId="17" xfId="0" applyNumberFormat="1" applyFont="1" applyBorder="1" applyAlignment="1">
      <alignment horizontal="left" vertical="center" wrapText="1"/>
    </xf>
    <xf numFmtId="165" fontId="21" fillId="0" borderId="18" xfId="0" applyNumberFormat="1" applyFont="1" applyBorder="1" applyAlignment="1">
      <alignment horizontal="left" vertical="center" wrapText="1"/>
    </xf>
    <xf numFmtId="165" fontId="21" fillId="0" borderId="11" xfId="0" applyNumberFormat="1" applyFont="1" applyBorder="1" applyAlignment="1">
      <alignment horizontal="left" vertical="center" wrapText="1"/>
    </xf>
    <xf numFmtId="0" fontId="22" fillId="0" borderId="0" xfId="0" applyFont="1" applyFill="1" applyBorder="1" applyAlignment="1">
      <alignment horizontal="center" vertical="center" wrapText="1"/>
    </xf>
    <xf numFmtId="0" fontId="0" fillId="0" borderId="0" xfId="0" applyAlignment="1">
      <alignment vertical="center"/>
    </xf>
    <xf numFmtId="0" fontId="0" fillId="0" borderId="19" xfId="0" applyBorder="1" applyAlignment="1">
      <alignment vertical="center"/>
    </xf>
    <xf numFmtId="0" fontId="21" fillId="33" borderId="17" xfId="0" applyFont="1" applyFill="1" applyBorder="1" applyAlignment="1">
      <alignment horizontal="center" vertical="center"/>
    </xf>
    <xf numFmtId="0" fontId="21" fillId="33" borderId="18" xfId="0" applyFont="1" applyFill="1" applyBorder="1" applyAlignment="1">
      <alignment horizontal="center" vertical="center"/>
    </xf>
    <xf numFmtId="0" fontId="21" fillId="33" borderId="11" xfId="0" applyFont="1" applyFill="1" applyBorder="1" applyAlignment="1">
      <alignment horizontal="center" vertical="center"/>
    </xf>
    <xf numFmtId="165" fontId="21" fillId="0" borderId="22" xfId="0" applyNumberFormat="1" applyFont="1" applyBorder="1" applyAlignment="1">
      <alignment horizontal="left" vertical="center"/>
    </xf>
    <xf numFmtId="165" fontId="21" fillId="0" borderId="14" xfId="0" applyNumberFormat="1" applyFont="1" applyBorder="1" applyAlignment="1">
      <alignment horizontal="left" vertical="center"/>
    </xf>
    <xf numFmtId="165" fontId="21" fillId="0" borderId="16" xfId="0" applyNumberFormat="1" applyFont="1" applyBorder="1" applyAlignment="1">
      <alignment horizontal="left" vertical="center"/>
    </xf>
    <xf numFmtId="165" fontId="21" fillId="0" borderId="15" xfId="0" applyNumberFormat="1" applyFont="1" applyBorder="1" applyAlignment="1">
      <alignment horizontal="left" vertical="center"/>
    </xf>
    <xf numFmtId="165" fontId="21" fillId="0" borderId="21" xfId="0" applyNumberFormat="1" applyFont="1" applyBorder="1" applyAlignment="1">
      <alignment horizontal="left" vertical="center"/>
    </xf>
    <xf numFmtId="165" fontId="21" fillId="0" borderId="12" xfId="0" applyNumberFormat="1" applyFont="1" applyBorder="1" applyAlignment="1">
      <alignment horizontal="left" vertical="center"/>
    </xf>
    <xf numFmtId="165" fontId="20" fillId="47" borderId="10" xfId="0" applyNumberFormat="1" applyFont="1" applyFill="1" applyBorder="1" applyAlignment="1">
      <alignment horizontal="left" vertical="top"/>
    </xf>
    <xf numFmtId="165" fontId="20" fillId="47" borderId="13" xfId="0" applyNumberFormat="1" applyFont="1" applyFill="1" applyBorder="1" applyAlignment="1">
      <alignment horizontal="left" vertical="center"/>
    </xf>
    <xf numFmtId="165" fontId="21" fillId="35" borderId="10" xfId="0" applyNumberFormat="1" applyFont="1" applyFill="1" applyBorder="1" applyAlignment="1">
      <alignment horizontal="center" vertical="center"/>
    </xf>
    <xf numFmtId="165" fontId="21" fillId="38" borderId="17" xfId="0" applyNumberFormat="1" applyFont="1" applyFill="1" applyBorder="1" applyAlignment="1">
      <alignment horizontal="left" vertical="center"/>
    </xf>
    <xf numFmtId="165" fontId="21" fillId="38" borderId="18" xfId="0" applyNumberFormat="1" applyFont="1" applyFill="1" applyBorder="1" applyAlignment="1">
      <alignment horizontal="left" vertical="center"/>
    </xf>
    <xf numFmtId="165" fontId="21" fillId="38" borderId="11" xfId="0" applyNumberFormat="1" applyFont="1" applyFill="1" applyBorder="1" applyAlignment="1">
      <alignment horizontal="left" vertical="center"/>
    </xf>
    <xf numFmtId="0" fontId="21" fillId="33" borderId="10" xfId="57" applyFont="1" applyFill="1" applyBorder="1" applyAlignment="1">
      <alignment horizontal="center" vertical="center" wrapText="1"/>
    </xf>
    <xf numFmtId="166" fontId="27" fillId="0" borderId="16" xfId="45" applyFont="1" applyFill="1" applyBorder="1" applyAlignment="1" applyProtection="1">
      <alignment horizontal="center" vertical="center" wrapText="1"/>
    </xf>
    <xf numFmtId="164" fontId="27" fillId="40" borderId="10" xfId="43" applyNumberFormat="1" applyFont="1" applyFill="1" applyBorder="1" applyAlignment="1" applyProtection="1">
      <alignment horizontal="center" vertical="center" wrapText="1"/>
      <protection locked="0"/>
    </xf>
    <xf numFmtId="9" fontId="30" fillId="47" borderId="17" xfId="0" applyNumberFormat="1" applyFont="1" applyFill="1" applyBorder="1" applyAlignment="1" applyProtection="1">
      <alignment horizontal="left" vertical="center" wrapText="1"/>
      <protection locked="0"/>
    </xf>
    <xf numFmtId="0" fontId="30" fillId="47" borderId="18" xfId="0" applyFont="1" applyFill="1" applyBorder="1" applyAlignment="1" applyProtection="1">
      <alignment horizontal="left" vertical="center" wrapText="1"/>
      <protection locked="0"/>
    </xf>
    <xf numFmtId="0" fontId="30" fillId="47" borderId="11" xfId="0" applyFont="1" applyFill="1" applyBorder="1" applyAlignment="1" applyProtection="1">
      <alignment horizontal="left" vertical="center" wrapText="1"/>
      <protection locked="0"/>
    </xf>
    <xf numFmtId="0" fontId="30" fillId="38" borderId="17" xfId="0" applyFont="1" applyFill="1" applyBorder="1" applyAlignment="1">
      <alignment horizontal="left" vertical="center" wrapText="1"/>
    </xf>
    <xf numFmtId="0" fontId="30" fillId="38" borderId="11" xfId="0" applyFont="1" applyFill="1" applyBorder="1" applyAlignment="1">
      <alignment horizontal="left" vertical="center" wrapText="1"/>
    </xf>
    <xf numFmtId="0" fontId="30" fillId="47" borderId="17" xfId="0" applyFont="1" applyFill="1" applyBorder="1" applyAlignment="1" applyProtection="1">
      <alignment horizontal="left" vertical="center" wrapText="1"/>
      <protection locked="0"/>
    </xf>
    <xf numFmtId="0" fontId="30" fillId="38" borderId="17" xfId="0" applyFont="1" applyFill="1" applyBorder="1" applyAlignment="1">
      <alignment horizontal="center" vertical="center" wrapText="1"/>
    </xf>
    <xf numFmtId="0" fontId="30" fillId="38" borderId="18" xfId="0" applyFont="1" applyFill="1" applyBorder="1" applyAlignment="1">
      <alignment horizontal="center" vertical="center" wrapText="1"/>
    </xf>
    <xf numFmtId="0" fontId="30" fillId="38" borderId="11" xfId="0" applyFont="1" applyFill="1" applyBorder="1" applyAlignment="1">
      <alignment horizontal="center" vertical="center" wrapText="1"/>
    </xf>
    <xf numFmtId="164" fontId="27" fillId="40" borderId="23" xfId="43" applyNumberFormat="1" applyFont="1" applyFill="1" applyBorder="1" applyAlignment="1" applyProtection="1">
      <alignment horizontal="center" vertical="center" wrapText="1"/>
      <protection locked="0"/>
    </xf>
    <xf numFmtId="164" fontId="27" fillId="40" borderId="24" xfId="43" applyNumberFormat="1" applyFont="1" applyFill="1" applyBorder="1" applyAlignment="1" applyProtection="1">
      <alignment horizontal="center" vertical="center" wrapText="1"/>
      <protection locked="0"/>
    </xf>
    <xf numFmtId="164" fontId="27" fillId="40" borderId="13" xfId="43" applyNumberFormat="1" applyFont="1" applyFill="1" applyBorder="1" applyAlignment="1" applyProtection="1">
      <alignment horizontal="center" vertical="center" wrapText="1"/>
      <protection locked="0"/>
    </xf>
    <xf numFmtId="0" fontId="21" fillId="47" borderId="17" xfId="57" applyFont="1" applyFill="1" applyBorder="1" applyAlignment="1" applyProtection="1">
      <alignment horizontal="left" vertical="center" wrapText="1"/>
      <protection locked="0"/>
    </xf>
    <xf numFmtId="0" fontId="21" fillId="47" borderId="11" xfId="57" applyFont="1" applyFill="1" applyBorder="1" applyAlignment="1" applyProtection="1">
      <alignment horizontal="left" vertical="center" wrapText="1"/>
      <protection locked="0"/>
    </xf>
    <xf numFmtId="0" fontId="21" fillId="47" borderId="22" xfId="57" applyFont="1" applyFill="1" applyBorder="1" applyAlignment="1" applyProtection="1">
      <alignment horizontal="left" vertical="center" wrapText="1"/>
      <protection locked="0"/>
    </xf>
    <xf numFmtId="0" fontId="21" fillId="47" borderId="14" xfId="57" applyFont="1" applyFill="1" applyBorder="1" applyAlignment="1" applyProtection="1">
      <alignment horizontal="left" vertical="center" wrapText="1"/>
      <protection locked="0"/>
    </xf>
    <xf numFmtId="10" fontId="30" fillId="47" borderId="17" xfId="0" applyNumberFormat="1" applyFont="1" applyFill="1" applyBorder="1" applyAlignment="1" applyProtection="1">
      <alignment horizontal="left" vertical="center" wrapText="1"/>
      <protection locked="0"/>
    </xf>
    <xf numFmtId="10" fontId="30" fillId="47" borderId="18" xfId="0" applyNumberFormat="1" applyFont="1" applyFill="1" applyBorder="1" applyAlignment="1" applyProtection="1">
      <alignment horizontal="left" vertical="center" wrapText="1"/>
      <protection locked="0"/>
    </xf>
    <xf numFmtId="10" fontId="30" fillId="47" borderId="11" xfId="0" applyNumberFormat="1" applyFont="1" applyFill="1" applyBorder="1" applyAlignment="1" applyProtection="1">
      <alignment horizontal="left" vertical="center" wrapText="1"/>
      <protection locked="0"/>
    </xf>
    <xf numFmtId="0" fontId="21" fillId="33" borderId="22" xfId="56" applyFont="1" applyFill="1" applyBorder="1" applyAlignment="1">
      <alignment horizontal="center" vertical="center"/>
    </xf>
    <xf numFmtId="0" fontId="21" fillId="33" borderId="20" xfId="56" applyFont="1" applyFill="1" applyBorder="1" applyAlignment="1">
      <alignment horizontal="center" vertical="center"/>
    </xf>
    <xf numFmtId="0" fontId="21" fillId="33" borderId="14" xfId="56" applyFont="1" applyFill="1" applyBorder="1" applyAlignment="1">
      <alignment horizontal="center" vertical="center"/>
    </xf>
    <xf numFmtId="0" fontId="21" fillId="33" borderId="21" xfId="56" applyFont="1" applyFill="1" applyBorder="1" applyAlignment="1">
      <alignment horizontal="center" vertical="center"/>
    </xf>
    <xf numFmtId="0" fontId="21" fillId="33" borderId="19" xfId="56" applyFont="1" applyFill="1" applyBorder="1" applyAlignment="1">
      <alignment horizontal="center" vertical="center"/>
    </xf>
    <xf numFmtId="0" fontId="21" fillId="33" borderId="12" xfId="56" applyFont="1" applyFill="1" applyBorder="1" applyAlignment="1">
      <alignment horizontal="center" vertical="center"/>
    </xf>
    <xf numFmtId="0" fontId="30" fillId="47" borderId="10" xfId="0" applyFont="1" applyFill="1" applyBorder="1" applyAlignment="1">
      <alignment horizontal="left" vertical="center"/>
    </xf>
    <xf numFmtId="0" fontId="21" fillId="47" borderId="17" xfId="56" applyFont="1" applyFill="1" applyBorder="1" applyAlignment="1" applyProtection="1">
      <alignment horizontal="left" vertical="center" wrapText="1"/>
      <protection locked="0"/>
    </xf>
    <xf numFmtId="0" fontId="21" fillId="47" borderId="11" xfId="56" applyFont="1" applyFill="1" applyBorder="1" applyAlignment="1" applyProtection="1">
      <alignment horizontal="left" vertical="center" wrapText="1"/>
      <protection locked="0"/>
    </xf>
    <xf numFmtId="0" fontId="21" fillId="47" borderId="22" xfId="56" applyFont="1" applyFill="1" applyBorder="1" applyAlignment="1" applyProtection="1">
      <alignment horizontal="left" vertical="center" wrapText="1"/>
      <protection locked="0"/>
    </xf>
    <xf numFmtId="0" fontId="21" fillId="47" borderId="14" xfId="56" applyFont="1" applyFill="1" applyBorder="1" applyAlignment="1" applyProtection="1">
      <alignment horizontal="left" vertical="center" wrapText="1"/>
      <protection locked="0"/>
    </xf>
    <xf numFmtId="0" fontId="30" fillId="47" borderId="17" xfId="0" applyFont="1" applyFill="1" applyBorder="1" applyAlignment="1">
      <alignment horizontal="left" vertical="center"/>
    </xf>
    <xf numFmtId="0" fontId="30" fillId="47" borderId="11" xfId="0" applyFont="1" applyFill="1" applyBorder="1" applyAlignment="1">
      <alignment horizontal="left" vertical="center"/>
    </xf>
    <xf numFmtId="0" fontId="0" fillId="47" borderId="22" xfId="0" applyFill="1" applyBorder="1" applyAlignment="1">
      <alignment horizontal="left" vertical="top"/>
    </xf>
    <xf numFmtId="0" fontId="0" fillId="47" borderId="14" xfId="0" applyFill="1" applyBorder="1" applyAlignment="1">
      <alignment horizontal="left" vertical="top"/>
    </xf>
    <xf numFmtId="0" fontId="0" fillId="47" borderId="16" xfId="0" applyFill="1" applyBorder="1" applyAlignment="1">
      <alignment horizontal="left" vertical="top"/>
    </xf>
    <xf numFmtId="0" fontId="0" fillId="47" borderId="15" xfId="0" applyFill="1" applyBorder="1" applyAlignment="1">
      <alignment horizontal="left" vertical="top"/>
    </xf>
    <xf numFmtId="0" fontId="0" fillId="47" borderId="21" xfId="0" applyFill="1" applyBorder="1" applyAlignment="1">
      <alignment horizontal="left" vertical="top"/>
    </xf>
    <xf numFmtId="0" fontId="0" fillId="47" borderId="12" xfId="0" applyFill="1" applyBorder="1" applyAlignment="1">
      <alignment horizontal="left" vertical="top"/>
    </xf>
    <xf numFmtId="0" fontId="46" fillId="0" borderId="0" xfId="0" applyFont="1" applyAlignment="1">
      <alignment horizontal="justify" vertical="center"/>
    </xf>
    <xf numFmtId="0" fontId="30" fillId="0" borderId="17" xfId="0" applyFont="1" applyBorder="1" applyAlignment="1">
      <alignment horizontal="center" vertical="center"/>
    </xf>
    <xf numFmtId="0" fontId="30" fillId="0" borderId="18" xfId="0" applyFont="1" applyBorder="1" applyAlignment="1">
      <alignment horizontal="center" vertical="center"/>
    </xf>
    <xf numFmtId="0" fontId="30" fillId="0" borderId="11" xfId="0" applyFont="1" applyBorder="1" applyAlignment="1">
      <alignment horizontal="center" vertical="center"/>
    </xf>
    <xf numFmtId="0" fontId="27" fillId="0" borderId="10" xfId="0" applyFont="1" applyBorder="1" applyAlignment="1">
      <alignment horizontal="left" vertical="center" wrapText="1"/>
    </xf>
    <xf numFmtId="0" fontId="21" fillId="47" borderId="17" xfId="44" applyFont="1" applyFill="1" applyBorder="1" applyAlignment="1" applyProtection="1">
      <alignment horizontal="left" vertical="center" wrapText="1"/>
      <protection locked="0"/>
    </xf>
    <xf numFmtId="0" fontId="21" fillId="47" borderId="11" xfId="44" applyFont="1" applyFill="1" applyBorder="1" applyAlignment="1" applyProtection="1">
      <alignment horizontal="left" vertical="center" wrapText="1"/>
      <protection locked="0"/>
    </xf>
    <xf numFmtId="0" fontId="21" fillId="33" borderId="17" xfId="44" applyFont="1" applyFill="1" applyBorder="1" applyAlignment="1">
      <alignment horizontal="center" vertical="center"/>
    </xf>
    <xf numFmtId="0" fontId="21" fillId="33" borderId="18" xfId="44" applyFont="1" applyFill="1" applyBorder="1" applyAlignment="1">
      <alignment horizontal="center" vertical="center"/>
    </xf>
    <xf numFmtId="0" fontId="21" fillId="33" borderId="11" xfId="44" applyFont="1" applyFill="1" applyBorder="1" applyAlignment="1">
      <alignment horizontal="center" vertical="center"/>
    </xf>
    <xf numFmtId="0" fontId="29" fillId="39" borderId="17" xfId="44" applyFont="1" applyFill="1" applyBorder="1" applyAlignment="1">
      <alignment horizontal="center" vertical="center" wrapText="1"/>
    </xf>
    <xf numFmtId="0" fontId="29" fillId="39" borderId="18" xfId="44" applyFont="1" applyFill="1" applyBorder="1" applyAlignment="1">
      <alignment horizontal="center" vertical="center" wrapText="1"/>
    </xf>
    <xf numFmtId="0" fontId="29" fillId="39" borderId="11" xfId="44" applyFont="1" applyFill="1" applyBorder="1" applyAlignment="1">
      <alignment horizontal="center" vertical="center" wrapText="1"/>
    </xf>
    <xf numFmtId="165" fontId="21" fillId="35" borderId="17" xfId="0" applyNumberFormat="1" applyFont="1" applyFill="1" applyBorder="1" applyAlignment="1">
      <alignment horizontal="center" vertical="center"/>
    </xf>
    <xf numFmtId="165" fontId="21" fillId="35" borderId="18" xfId="0" applyNumberFormat="1" applyFont="1" applyFill="1" applyBorder="1" applyAlignment="1">
      <alignment horizontal="center" vertical="center"/>
    </xf>
    <xf numFmtId="165" fontId="21" fillId="35" borderId="11" xfId="0" applyNumberFormat="1" applyFont="1" applyFill="1" applyBorder="1" applyAlignment="1">
      <alignment horizontal="center" vertical="center"/>
    </xf>
    <xf numFmtId="0" fontId="21" fillId="47" borderId="10" xfId="44" applyFont="1" applyFill="1" applyBorder="1" applyAlignment="1" applyProtection="1">
      <alignment horizontal="center" vertical="center" wrapText="1"/>
      <protection locked="0"/>
    </xf>
    <xf numFmtId="0" fontId="21" fillId="47" borderId="10" xfId="44" applyFont="1" applyFill="1" applyBorder="1" applyAlignment="1" applyProtection="1">
      <alignment horizontal="left" vertical="center" wrapText="1"/>
      <protection locked="0"/>
    </xf>
    <xf numFmtId="0" fontId="21" fillId="39" borderId="17" xfId="44" applyFont="1" applyFill="1" applyBorder="1" applyAlignment="1">
      <alignment horizontal="center"/>
    </xf>
    <xf numFmtId="0" fontId="21" fillId="39" borderId="18" xfId="44" applyFont="1" applyFill="1" applyBorder="1" applyAlignment="1">
      <alignment horizontal="center"/>
    </xf>
    <xf numFmtId="0" fontId="21" fillId="39" borderId="11" xfId="44" applyFont="1" applyFill="1" applyBorder="1" applyAlignment="1">
      <alignment horizontal="center"/>
    </xf>
    <xf numFmtId="165" fontId="21" fillId="0" borderId="23" xfId="0" applyNumberFormat="1" applyFont="1" applyBorder="1" applyAlignment="1">
      <alignment horizontal="left" vertical="center" wrapText="1"/>
    </xf>
    <xf numFmtId="165" fontId="21" fillId="0" borderId="24" xfId="0" applyNumberFormat="1" applyFont="1" applyBorder="1" applyAlignment="1">
      <alignment horizontal="left" vertical="center" wrapText="1"/>
    </xf>
    <xf numFmtId="165" fontId="21" fillId="0" borderId="13" xfId="0" applyNumberFormat="1" applyFont="1" applyBorder="1" applyAlignment="1">
      <alignment horizontal="left" vertical="center" wrapText="1"/>
    </xf>
    <xf numFmtId="165" fontId="21" fillId="0" borderId="22" xfId="0" applyNumberFormat="1" applyFont="1" applyBorder="1" applyAlignment="1">
      <alignment horizontal="left" vertical="center" wrapText="1"/>
    </xf>
    <xf numFmtId="165" fontId="21" fillId="0" borderId="20" xfId="0" applyNumberFormat="1" applyFont="1" applyBorder="1" applyAlignment="1">
      <alignment horizontal="left" vertical="center" wrapText="1"/>
    </xf>
    <xf numFmtId="165" fontId="21" fillId="0" borderId="14" xfId="0" applyNumberFormat="1" applyFont="1" applyBorder="1" applyAlignment="1">
      <alignment horizontal="left" vertical="center" wrapText="1"/>
    </xf>
    <xf numFmtId="165" fontId="21" fillId="0" borderId="21" xfId="0" applyNumberFormat="1" applyFont="1" applyBorder="1" applyAlignment="1">
      <alignment horizontal="left" vertical="center" wrapText="1"/>
    </xf>
    <xf numFmtId="165" fontId="21" fillId="0" borderId="19" xfId="0" applyNumberFormat="1" applyFont="1" applyBorder="1" applyAlignment="1">
      <alignment horizontal="left" vertical="center" wrapText="1"/>
    </xf>
    <xf numFmtId="165" fontId="21" fillId="0" borderId="12" xfId="0" applyNumberFormat="1" applyFont="1" applyBorder="1" applyAlignment="1">
      <alignment horizontal="left" vertical="center" wrapText="1"/>
    </xf>
    <xf numFmtId="165" fontId="21" fillId="38" borderId="17" xfId="0" applyNumberFormat="1" applyFont="1" applyFill="1" applyBorder="1" applyAlignment="1">
      <alignment horizontal="left" vertical="center" wrapText="1"/>
    </xf>
    <xf numFmtId="165" fontId="21" fillId="38" borderId="18" xfId="0" applyNumberFormat="1" applyFont="1" applyFill="1" applyBorder="1" applyAlignment="1">
      <alignment horizontal="left" vertical="center" wrapText="1"/>
    </xf>
    <xf numFmtId="165" fontId="21" fillId="38" borderId="19" xfId="0" applyNumberFormat="1" applyFont="1" applyFill="1" applyBorder="1" applyAlignment="1">
      <alignment horizontal="left" vertical="center" wrapText="1"/>
    </xf>
    <xf numFmtId="165" fontId="21" fillId="38" borderId="12" xfId="0" applyNumberFormat="1" applyFont="1" applyFill="1" applyBorder="1" applyAlignment="1">
      <alignment horizontal="left" vertical="center" wrapText="1"/>
    </xf>
    <xf numFmtId="0" fontId="21" fillId="47" borderId="22" xfId="0" applyFont="1" applyFill="1" applyBorder="1" applyAlignment="1">
      <alignment horizontal="left" vertical="top" wrapText="1"/>
    </xf>
    <xf numFmtId="0" fontId="21" fillId="47" borderId="20" xfId="0" applyFont="1" applyFill="1" applyBorder="1" applyAlignment="1">
      <alignment horizontal="left" vertical="top" wrapText="1"/>
    </xf>
    <xf numFmtId="0" fontId="21" fillId="47" borderId="14" xfId="0" applyFont="1" applyFill="1" applyBorder="1" applyAlignment="1">
      <alignment horizontal="left" vertical="top" wrapText="1"/>
    </xf>
    <xf numFmtId="0" fontId="21" fillId="47" borderId="21" xfId="0" applyFont="1" applyFill="1" applyBorder="1" applyAlignment="1">
      <alignment horizontal="left" vertical="top" wrapText="1"/>
    </xf>
    <xf numFmtId="0" fontId="21" fillId="47" borderId="19" xfId="0" applyFont="1" applyFill="1" applyBorder="1" applyAlignment="1">
      <alignment horizontal="left" vertical="top" wrapText="1"/>
    </xf>
    <xf numFmtId="0" fontId="21" fillId="47" borderId="12" xfId="0" applyFont="1" applyFill="1" applyBorder="1" applyAlignment="1">
      <alignment horizontal="left" vertical="top" wrapText="1"/>
    </xf>
    <xf numFmtId="165" fontId="20" fillId="47" borderId="22" xfId="0" applyNumberFormat="1" applyFont="1" applyFill="1" applyBorder="1" applyAlignment="1">
      <alignment horizontal="left" vertical="top"/>
    </xf>
    <xf numFmtId="165" fontId="20" fillId="47" borderId="20" xfId="0" applyNumberFormat="1" applyFont="1" applyFill="1" applyBorder="1" applyAlignment="1">
      <alignment horizontal="left" vertical="top"/>
    </xf>
    <xf numFmtId="165" fontId="20" fillId="47" borderId="14" xfId="0" applyNumberFormat="1" applyFont="1" applyFill="1" applyBorder="1" applyAlignment="1">
      <alignment horizontal="left" vertical="top"/>
    </xf>
    <xf numFmtId="165" fontId="20" fillId="47" borderId="16" xfId="0" applyNumberFormat="1" applyFont="1" applyFill="1" applyBorder="1" applyAlignment="1">
      <alignment horizontal="left" vertical="top"/>
    </xf>
    <xf numFmtId="165" fontId="20" fillId="47" borderId="0" xfId="0" applyNumberFormat="1" applyFont="1" applyFill="1" applyBorder="1" applyAlignment="1">
      <alignment horizontal="left" vertical="top"/>
    </xf>
    <xf numFmtId="165" fontId="20" fillId="47" borderId="15" xfId="0" applyNumberFormat="1" applyFont="1" applyFill="1" applyBorder="1" applyAlignment="1">
      <alignment horizontal="left" vertical="top"/>
    </xf>
    <xf numFmtId="165" fontId="20" fillId="47" borderId="21" xfId="0" applyNumberFormat="1" applyFont="1" applyFill="1" applyBorder="1" applyAlignment="1">
      <alignment horizontal="left" vertical="top"/>
    </xf>
    <xf numFmtId="165" fontId="20" fillId="47" borderId="19" xfId="0" applyNumberFormat="1" applyFont="1" applyFill="1" applyBorder="1" applyAlignment="1">
      <alignment horizontal="left" vertical="top"/>
    </xf>
    <xf numFmtId="165" fontId="20" fillId="47" borderId="12" xfId="0" applyNumberFormat="1" applyFont="1" applyFill="1" applyBorder="1" applyAlignment="1">
      <alignment horizontal="left" vertical="top"/>
    </xf>
    <xf numFmtId="165" fontId="20" fillId="47" borderId="17" xfId="0" applyNumberFormat="1" applyFont="1" applyFill="1" applyBorder="1" applyAlignment="1">
      <alignment horizontal="left" vertical="center"/>
    </xf>
    <xf numFmtId="165" fontId="20" fillId="47" borderId="18" xfId="0" applyNumberFormat="1" applyFont="1" applyFill="1" applyBorder="1" applyAlignment="1">
      <alignment horizontal="left" vertical="center"/>
    </xf>
    <xf numFmtId="165" fontId="20" fillId="47" borderId="11" xfId="0" applyNumberFormat="1" applyFont="1" applyFill="1" applyBorder="1" applyAlignment="1">
      <alignment horizontal="left" vertical="center"/>
    </xf>
  </cellXfs>
  <cellStyles count="58">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Euro" xfId="45" xr:uid="{00000000-0005-0000-0000-00001D000000}"/>
    <cellStyle name="Euro 2" xfId="46" xr:uid="{00000000-0005-0000-0000-00001E000000}"/>
    <cellStyle name="Insatisfaisant" xfId="7" builtinId="27" customBuiltin="1"/>
    <cellStyle name="Lien hypertexte" xfId="55" builtinId="8"/>
    <cellStyle name="Monétaire" xfId="42" builtinId="4"/>
    <cellStyle name="Monétaire 2" xfId="47" xr:uid="{00000000-0005-0000-0000-000022000000}"/>
    <cellStyle name="Neutre" xfId="8" builtinId="28" customBuiltin="1"/>
    <cellStyle name="Normal" xfId="0" builtinId="0"/>
    <cellStyle name="Normal 2" xfId="44" xr:uid="{00000000-0005-0000-0000-000025000000}"/>
    <cellStyle name="Normal 2 2" xfId="56" xr:uid="{34769B4D-6059-4F1C-89FC-C6D4BCB85F12}"/>
    <cellStyle name="Normal 2 2 2" xfId="57" xr:uid="{3A1E4CB2-71DE-457C-AA75-EDACEF97CE7A}"/>
    <cellStyle name="Normal 3" xfId="48" xr:uid="{00000000-0005-0000-0000-000026000000}"/>
    <cellStyle name="Normal 3 2" xfId="49" xr:uid="{00000000-0005-0000-0000-000027000000}"/>
    <cellStyle name="Normal 4" xfId="50" xr:uid="{00000000-0005-0000-0000-000028000000}"/>
    <cellStyle name="Normal 4 2" xfId="51" xr:uid="{00000000-0005-0000-0000-000029000000}"/>
    <cellStyle name="Normal 5" xfId="54" xr:uid="{00000000-0005-0000-0000-00002A000000}"/>
    <cellStyle name="Note" xfId="15" builtinId="10" customBuiltin="1"/>
    <cellStyle name="Pourcentage" xfId="43" builtinId="5"/>
    <cellStyle name="Pourcentage 2" xfId="52" xr:uid="{00000000-0005-0000-0000-00002C000000}"/>
    <cellStyle name="Pourcentage 3" xfId="53" xr:uid="{00000000-0005-0000-0000-00002D000000}"/>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27">
    <dxf>
      <numFmt numFmtId="165" formatCode="_-* #,##0.00\ [$€-40C]_-;\-* #,##0.00\ [$€-40C]_-;_-* &quot;-&quot;??\ [$€-40C]_-;_-@_-"/>
    </dxf>
    <dxf>
      <numFmt numFmtId="165" formatCode="_-* #,##0.00\ [$€-40C]_-;\-* #,##0.00\ [$€-40C]_-;_-* &quot;-&quot;??\ [$€-40C]_-;_-@_-"/>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b/>
        <i val="0"/>
        <color rgb="FFFF0000"/>
      </font>
    </dxf>
    <dxf>
      <font>
        <b/>
        <i val="0"/>
        <color rgb="FFFF0000"/>
      </font>
    </dxf>
  </dxfs>
  <tableStyles count="0" defaultTableStyle="TableStyleMedium2" defaultPivotStyle="PivotStyleLight16"/>
  <colors>
    <mruColors>
      <color rgb="FFFFFFA3"/>
      <color rgb="FFFFFF65"/>
      <color rgb="FFFBFFD9"/>
      <color rgb="FFF0F2AE"/>
      <color rgb="FFF5FEA2"/>
      <color rgb="FFF9FE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1</xdr:col>
      <xdr:colOff>2931584</xdr:colOff>
      <xdr:row>0</xdr:row>
      <xdr:rowOff>74083</xdr:rowOff>
    </xdr:from>
    <xdr:to>
      <xdr:col>1</xdr:col>
      <xdr:colOff>5831417</xdr:colOff>
      <xdr:row>2</xdr:row>
      <xdr:rowOff>58325</xdr:rowOff>
    </xdr:to>
    <xdr:pic>
      <xdr:nvPicPr>
        <xdr:cNvPr id="3" name="Image 2">
          <a:extLst>
            <a:ext uri="{FF2B5EF4-FFF2-40B4-BE49-F238E27FC236}">
              <a16:creationId xmlns:a16="http://schemas.microsoft.com/office/drawing/2014/main" id="{A8B3F312-7235-432E-947D-C838C5CC2B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23667" y="74083"/>
          <a:ext cx="2899833" cy="75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68037</xdr:colOff>
      <xdr:row>0</xdr:row>
      <xdr:rowOff>190501</xdr:rowOff>
    </xdr:from>
    <xdr:to>
      <xdr:col>7</xdr:col>
      <xdr:colOff>2790044</xdr:colOff>
      <xdr:row>9</xdr:row>
      <xdr:rowOff>445326</xdr:rowOff>
    </xdr:to>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6626680" y="190501"/>
          <a:ext cx="8954078" cy="2146218"/>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1. Précisez le régime TVA</a:t>
          </a:r>
          <a:r>
            <a:rPr lang="fr-FR" sz="1400" b="1" baseline="0"/>
            <a:t> </a:t>
          </a:r>
          <a:r>
            <a:rPr lang="fr-FR" sz="1400" b="1" baseline="0">
              <a:solidFill>
                <a:schemeClr val="dk1"/>
              </a:solidFill>
              <a:latin typeface="+mn-lt"/>
              <a:ea typeface="+mn-ea"/>
              <a:cs typeface="+mn-cs"/>
            </a:rPr>
            <a:t>dans la cellule I10 intitulée "Choisir HT /TTC"</a:t>
          </a:r>
        </a:p>
        <a:p>
          <a:r>
            <a:rPr lang="fr-FR" sz="1400" b="1" baseline="0">
              <a:solidFill>
                <a:schemeClr val="dk1"/>
              </a:solidFill>
              <a:latin typeface="+mn-lt"/>
              <a:ea typeface="+mn-ea"/>
              <a:cs typeface="+mn-cs"/>
            </a:rPr>
            <a:t>2. Renseignez les informations situées à gauche </a:t>
          </a:r>
          <a:r>
            <a:rPr lang="fr-FR" sz="1400" b="1" baseline="0"/>
            <a:t>concernant l'opération et la demande de remboursement</a:t>
          </a:r>
        </a:p>
        <a:p>
          <a:r>
            <a:rPr lang="fr-FR" sz="1400" b="1"/>
            <a:t>3. Reportez</a:t>
          </a:r>
          <a:r>
            <a:rPr lang="fr-FR" sz="1400" b="1" baseline="0"/>
            <a:t> vous à l'annexe financière de la convention attributive pour rattacher les dépenses au poste (et éventuels sous-postes) de dépenses correspondant puis saisir les informations demandées (cellules jaunes uniquement)</a:t>
          </a:r>
        </a:p>
        <a:p>
          <a:r>
            <a:rPr lang="fr-FR" sz="1400" b="1" baseline="0"/>
            <a:t>4. N'oubliez pas les autres dépenses (recours à des compétences et services externes, équipements, acquisitions immobilières, dépenses indirectes) si elles sont prévues dans la convention ainsi que les éventuelles lignes récapitulatives (dépenses de personnel, dépenses de travaux par lot)</a:t>
          </a:r>
        </a:p>
        <a:p>
          <a:r>
            <a:rPr lang="fr-FR" sz="1400" b="1" baseline="0"/>
            <a:t>Remarque : les lignes de depenses de ce tableau devront être saisies ou importées dans Synergie-CTE </a:t>
          </a:r>
        </a:p>
        <a:p>
          <a:r>
            <a:rPr lang="fr-FR" sz="1400" b="1" baseline="0"/>
            <a:t>Pensez également à renseigner l'onglet Ressources</a:t>
          </a:r>
          <a:endParaRPr lang="fr-FR" sz="1400" b="1"/>
        </a:p>
      </xdr:txBody>
    </xdr:sp>
    <xdr:clientData/>
  </xdr:twoCellAnchor>
  <xdr:twoCellAnchor>
    <xdr:from>
      <xdr:col>8</xdr:col>
      <xdr:colOff>368299</xdr:colOff>
      <xdr:row>5</xdr:row>
      <xdr:rowOff>206375</xdr:rowOff>
    </xdr:from>
    <xdr:to>
      <xdr:col>9</xdr:col>
      <xdr:colOff>816429</xdr:colOff>
      <xdr:row>8</xdr:row>
      <xdr:rowOff>49480</xdr:rowOff>
    </xdr:to>
    <xdr:sp macro="" textlink="">
      <xdr:nvSpPr>
        <xdr:cNvPr id="9" name="Rectangle 8">
          <a:extLst>
            <a:ext uri="{FF2B5EF4-FFF2-40B4-BE49-F238E27FC236}">
              <a16:creationId xmlns:a16="http://schemas.microsoft.com/office/drawing/2014/main" id="{00000000-0008-0000-0100-000009000000}"/>
            </a:ext>
          </a:extLst>
        </xdr:cNvPr>
        <xdr:cNvSpPr/>
      </xdr:nvSpPr>
      <xdr:spPr>
        <a:xfrm>
          <a:off x="14519728" y="1307317"/>
          <a:ext cx="2043876" cy="473981"/>
        </a:xfrm>
        <a:prstGeom prst="wedgeRectCallout">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solidFill>
                <a:sysClr val="windowText" lastClr="000000"/>
              </a:solidFill>
            </a:rPr>
            <a:t>Sélectionnez le régime TVA indiqué d</a:t>
          </a:r>
          <a:r>
            <a:rPr lang="fr-FR" sz="1100" baseline="0">
              <a:solidFill>
                <a:sysClr val="windowText" lastClr="000000"/>
              </a:solidFill>
            </a:rPr>
            <a:t>ans votre convention</a:t>
          </a:r>
          <a:endParaRPr lang="fr-FR" sz="1100">
            <a:solidFill>
              <a:sysClr val="windowText" lastClr="000000"/>
            </a:solidFill>
          </a:endParaRPr>
        </a:p>
      </xdr:txBody>
    </xdr:sp>
    <xdr:clientData/>
  </xdr:twoCellAnchor>
  <xdr:twoCellAnchor editAs="oneCell">
    <xdr:from>
      <xdr:col>9</xdr:col>
      <xdr:colOff>1238251</xdr:colOff>
      <xdr:row>1</xdr:row>
      <xdr:rowOff>122464</xdr:rowOff>
    </xdr:from>
    <xdr:to>
      <xdr:col>11</xdr:col>
      <xdr:colOff>1965478</xdr:colOff>
      <xdr:row>6</xdr:row>
      <xdr:rowOff>147559</xdr:rowOff>
    </xdr:to>
    <xdr:pic>
      <xdr:nvPicPr>
        <xdr:cNvPr id="5" name="Image 4">
          <a:extLst>
            <a:ext uri="{FF2B5EF4-FFF2-40B4-BE49-F238E27FC236}">
              <a16:creationId xmlns:a16="http://schemas.microsoft.com/office/drawing/2014/main" id="{A37DBCAC-1CD0-493A-B130-9F8A05513D7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81715" y="462643"/>
          <a:ext cx="3693584" cy="9639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169067</xdr:colOff>
      <xdr:row>2</xdr:row>
      <xdr:rowOff>84666</xdr:rowOff>
    </xdr:from>
    <xdr:to>
      <xdr:col>10</xdr:col>
      <xdr:colOff>1079500</xdr:colOff>
      <xdr:row>5</xdr:row>
      <xdr:rowOff>247649</xdr:rowOff>
    </xdr:to>
    <xdr:sp macro="" textlink="">
      <xdr:nvSpPr>
        <xdr:cNvPr id="2" name="ZoneTexte 1">
          <a:extLst>
            <a:ext uri="{FF2B5EF4-FFF2-40B4-BE49-F238E27FC236}">
              <a16:creationId xmlns:a16="http://schemas.microsoft.com/office/drawing/2014/main" id="{0FA9CA5D-F88F-41B4-9B57-EC986F8A8305}"/>
            </a:ext>
          </a:extLst>
        </xdr:cNvPr>
        <xdr:cNvSpPr txBox="1"/>
      </xdr:nvSpPr>
      <xdr:spPr>
        <a:xfrm>
          <a:off x="2683667" y="446616"/>
          <a:ext cx="6539708" cy="639233"/>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FR" sz="1200" b="1">
              <a:solidFill>
                <a:schemeClr val="dk1"/>
              </a:solidFill>
              <a:effectLst/>
              <a:latin typeface="+mn-lt"/>
              <a:ea typeface="+mn-ea"/>
              <a:cs typeface="+mn-cs"/>
            </a:rPr>
            <a:t>1.</a:t>
          </a:r>
          <a:r>
            <a:rPr lang="fr-FR" sz="1200" b="1" baseline="0">
              <a:solidFill>
                <a:schemeClr val="dk1"/>
              </a:solidFill>
              <a:effectLst/>
              <a:latin typeface="+mn-lt"/>
              <a:ea typeface="+mn-ea"/>
              <a:cs typeface="+mn-cs"/>
            </a:rPr>
            <a:t> </a:t>
          </a:r>
          <a:r>
            <a:rPr lang="fr-FR" sz="1200" b="1">
              <a:solidFill>
                <a:schemeClr val="dk1"/>
              </a:solidFill>
              <a:effectLst/>
              <a:latin typeface="+mn-lt"/>
              <a:ea typeface="+mn-ea"/>
              <a:cs typeface="+mn-cs"/>
            </a:rPr>
            <a:t>Renseignez les</a:t>
          </a:r>
          <a:r>
            <a:rPr lang="fr-FR" sz="1200" b="1" baseline="0">
              <a:solidFill>
                <a:schemeClr val="dk1"/>
              </a:solidFill>
              <a:effectLst/>
              <a:latin typeface="+mn-lt"/>
              <a:ea typeface="+mn-ea"/>
              <a:cs typeface="+mn-cs"/>
            </a:rPr>
            <a:t> </a:t>
          </a:r>
          <a:r>
            <a:rPr lang="fr-FR" sz="1200" b="1">
              <a:solidFill>
                <a:schemeClr val="dk1"/>
              </a:solidFill>
              <a:effectLst/>
              <a:latin typeface="+mn-lt"/>
              <a:ea typeface="+mn-ea"/>
              <a:cs typeface="+mn-cs"/>
            </a:rPr>
            <a:t>tableaux ci-dessous (cellules jaunes uniquement) pour chaque salarié concerné par l'opération. </a:t>
          </a:r>
          <a:r>
            <a:rPr lang="fr-FR" sz="1200" b="1" i="0" u="none" strike="noStrike">
              <a:solidFill>
                <a:schemeClr val="dk1"/>
              </a:solidFill>
              <a:effectLst/>
              <a:latin typeface="+mn-lt"/>
              <a:ea typeface="+mn-ea"/>
              <a:cs typeface="+mn-cs"/>
            </a:rPr>
            <a:t>Le salaire annuel brut chargé est plafonné à 100 000 € / ETP ; en cas de personnel travaillant à temps non-complet dans la structure, un prorata temporis est automatiquement calculé</a:t>
          </a:r>
          <a:r>
            <a:rPr lang="fr-FR" sz="1200"/>
            <a:t> </a:t>
          </a:r>
          <a:endParaRPr lang="fr-FR" sz="1200" b="1">
            <a:solidFill>
              <a:schemeClr val="dk1"/>
            </a:solidFill>
            <a:effectLst/>
            <a:latin typeface="+mn-lt"/>
            <a:ea typeface="+mn-ea"/>
            <a:cs typeface="+mn-cs"/>
          </a:endParaRPr>
        </a:p>
        <a:p>
          <a:r>
            <a:rPr lang="fr-FR" sz="1200" b="1" baseline="0">
              <a:solidFill>
                <a:schemeClr val="dk1"/>
              </a:solidFill>
              <a:effectLst/>
              <a:latin typeface="+mn-lt"/>
              <a:ea typeface="+mn-ea"/>
              <a:cs typeface="+mn-cs"/>
            </a:rPr>
            <a:t>2. Recopiez les lignes récapitulatives des salariés dans le tableau de l'onglet "Dépenses" par </a:t>
          </a:r>
          <a:r>
            <a:rPr lang="fr-FR" sz="1200" b="1" u="sng" baseline="0">
              <a:solidFill>
                <a:schemeClr val="dk1"/>
              </a:solidFill>
              <a:effectLst/>
              <a:latin typeface="+mn-lt"/>
              <a:ea typeface="+mn-ea"/>
              <a:cs typeface="+mn-cs"/>
            </a:rPr>
            <a:t>collage spécial de type "Valeurs"</a:t>
          </a:r>
          <a:endParaRPr lang="fr-FR" sz="1200" b="1" u="sng"/>
        </a:p>
      </xdr:txBody>
    </xdr:sp>
    <xdr:clientData/>
  </xdr:twoCellAnchor>
  <xdr:oneCellAnchor>
    <xdr:from>
      <xdr:col>3</xdr:col>
      <xdr:colOff>1365250</xdr:colOff>
      <xdr:row>0</xdr:row>
      <xdr:rowOff>31750</xdr:rowOff>
    </xdr:from>
    <xdr:ext cx="3132666" cy="817593"/>
    <xdr:pic>
      <xdr:nvPicPr>
        <xdr:cNvPr id="3" name="Image 2">
          <a:extLst>
            <a:ext uri="{FF2B5EF4-FFF2-40B4-BE49-F238E27FC236}">
              <a16:creationId xmlns:a16="http://schemas.microsoft.com/office/drawing/2014/main" id="{962C094E-9CB3-4647-A4EC-AC349C1269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55975" y="31750"/>
          <a:ext cx="3132666" cy="81759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twoCellAnchor>
    <xdr:from>
      <xdr:col>3</xdr:col>
      <xdr:colOff>290397</xdr:colOff>
      <xdr:row>2</xdr:row>
      <xdr:rowOff>258743</xdr:rowOff>
    </xdr:from>
    <xdr:to>
      <xdr:col>12</xdr:col>
      <xdr:colOff>0</xdr:colOff>
      <xdr:row>5</xdr:row>
      <xdr:rowOff>35719</xdr:rowOff>
    </xdr:to>
    <xdr:sp macro="" textlink="">
      <xdr:nvSpPr>
        <xdr:cNvPr id="2" name="ZoneTexte 1">
          <a:extLst>
            <a:ext uri="{FF2B5EF4-FFF2-40B4-BE49-F238E27FC236}">
              <a16:creationId xmlns:a16="http://schemas.microsoft.com/office/drawing/2014/main" id="{1DAAFF38-BDCB-4249-B474-613CC267839E}"/>
            </a:ext>
          </a:extLst>
        </xdr:cNvPr>
        <xdr:cNvSpPr txBox="1"/>
      </xdr:nvSpPr>
      <xdr:spPr>
        <a:xfrm>
          <a:off x="2808807" y="550208"/>
          <a:ext cx="7249593" cy="399911"/>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1.</a:t>
          </a:r>
          <a:r>
            <a:rPr lang="fr-FR" sz="1400" b="1" baseline="0"/>
            <a:t> </a:t>
          </a:r>
          <a:r>
            <a:rPr lang="fr-FR" sz="1400" b="1"/>
            <a:t>Renseignez toutes les factures dans les</a:t>
          </a:r>
          <a:r>
            <a:rPr lang="fr-FR" sz="1400" b="1" baseline="0"/>
            <a:t> cellules jaunes des </a:t>
          </a:r>
          <a:r>
            <a:rPr lang="fr-FR" sz="1400" b="1"/>
            <a:t>tableaux ci-dessous (1 tableau par lot de travaux concerné par l'opération)</a:t>
          </a:r>
        </a:p>
        <a:p>
          <a:r>
            <a:rPr lang="fr-FR" sz="1400" b="1" baseline="0">
              <a:solidFill>
                <a:schemeClr val="dk1"/>
              </a:solidFill>
              <a:latin typeface="+mn-lt"/>
              <a:ea typeface="+mn-ea"/>
              <a:cs typeface="+mn-cs"/>
            </a:rPr>
            <a:t>2. Recopiez les lignes récapitulatives de chaque lot dans le tableau de l'onglet "Dépenses" par </a:t>
          </a:r>
          <a:r>
            <a:rPr lang="fr-FR" sz="1400" b="1" u="sng" baseline="0">
              <a:solidFill>
                <a:schemeClr val="dk1"/>
              </a:solidFill>
              <a:latin typeface="+mn-lt"/>
              <a:ea typeface="+mn-ea"/>
              <a:cs typeface="+mn-cs"/>
            </a:rPr>
            <a:t>collage spécial de type valeurs</a:t>
          </a:r>
        </a:p>
      </xdr:txBody>
    </xdr:sp>
    <xdr:clientData/>
  </xdr:twoCellAnchor>
  <xdr:oneCellAnchor>
    <xdr:from>
      <xdr:col>11</xdr:col>
      <xdr:colOff>369094</xdr:colOff>
      <xdr:row>0</xdr:row>
      <xdr:rowOff>35719</xdr:rowOff>
    </xdr:from>
    <xdr:ext cx="1307782" cy="1198683"/>
    <xdr:pic>
      <xdr:nvPicPr>
        <xdr:cNvPr id="3" name="Image 2">
          <a:extLst>
            <a:ext uri="{FF2B5EF4-FFF2-40B4-BE49-F238E27FC236}">
              <a16:creationId xmlns:a16="http://schemas.microsoft.com/office/drawing/2014/main" id="{89910FBF-2FA5-4C9F-A22B-B0EE67C03FBD}"/>
            </a:ext>
          </a:extLst>
        </xdr:cNvPr>
        <xdr:cNvPicPr>
          <a:picLocks noChangeAspect="1"/>
        </xdr:cNvPicPr>
      </xdr:nvPicPr>
      <xdr:blipFill>
        <a:blip xmlns:r="http://schemas.openxmlformats.org/officeDocument/2006/relationships" r:embed="rId1"/>
        <a:stretch>
          <a:fillRect/>
        </a:stretch>
      </xdr:blipFill>
      <xdr:spPr>
        <a:xfrm>
          <a:off x="9591199" y="35719"/>
          <a:ext cx="1307782" cy="1198683"/>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3</xdr:col>
      <xdr:colOff>762000</xdr:colOff>
      <xdr:row>2</xdr:row>
      <xdr:rowOff>142875</xdr:rowOff>
    </xdr:from>
    <xdr:to>
      <xdr:col>5</xdr:col>
      <xdr:colOff>371475</xdr:colOff>
      <xdr:row>5</xdr:row>
      <xdr:rowOff>95250</xdr:rowOff>
    </xdr:to>
    <xdr:sp macro="" textlink="">
      <xdr:nvSpPr>
        <xdr:cNvPr id="7" name="ZoneTexte 6">
          <a:extLst>
            <a:ext uri="{FF2B5EF4-FFF2-40B4-BE49-F238E27FC236}">
              <a16:creationId xmlns:a16="http://schemas.microsoft.com/office/drawing/2014/main" id="{BFA44537-2D1B-410F-AB32-D430C5B20AF3}"/>
            </a:ext>
          </a:extLst>
        </xdr:cNvPr>
        <xdr:cNvSpPr txBox="1"/>
      </xdr:nvSpPr>
      <xdr:spPr>
        <a:xfrm>
          <a:off x="6705600" y="600075"/>
          <a:ext cx="4600575" cy="638175"/>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a:t>Les contributions</a:t>
          </a:r>
          <a:r>
            <a:rPr lang="fr-FR" sz="1100" b="1" baseline="0"/>
            <a:t> doivent être déclarées dans le plan de financement en dépenses ET en ressources (pour un montant équivalent)</a:t>
          </a:r>
        </a:p>
        <a:p>
          <a:r>
            <a:rPr lang="fr-FR" sz="1100" b="1" baseline="0"/>
            <a:t>Renseignez 1 bloc par structure contributrice</a:t>
          </a:r>
          <a:endParaRPr lang="fr-FR" sz="1100" b="1"/>
        </a:p>
      </xdr:txBody>
    </xdr:sp>
    <xdr:clientData/>
  </xdr:twoCellAnchor>
  <xdr:twoCellAnchor editAs="oneCell">
    <xdr:from>
      <xdr:col>5</xdr:col>
      <xdr:colOff>942976</xdr:colOff>
      <xdr:row>1</xdr:row>
      <xdr:rowOff>85726</xdr:rowOff>
    </xdr:from>
    <xdr:to>
      <xdr:col>8</xdr:col>
      <xdr:colOff>504826</xdr:colOff>
      <xdr:row>4</xdr:row>
      <xdr:rowOff>56210</xdr:rowOff>
    </xdr:to>
    <xdr:pic>
      <xdr:nvPicPr>
        <xdr:cNvPr id="4" name="Image 3">
          <a:extLst>
            <a:ext uri="{FF2B5EF4-FFF2-40B4-BE49-F238E27FC236}">
              <a16:creationId xmlns:a16="http://schemas.microsoft.com/office/drawing/2014/main" id="{A15E25CC-E9CB-4C96-A60E-2BC8DC93C4A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77676" y="314326"/>
          <a:ext cx="2514600" cy="6562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404811</xdr:colOff>
      <xdr:row>3</xdr:row>
      <xdr:rowOff>166687</xdr:rowOff>
    </xdr:from>
    <xdr:to>
      <xdr:col>10</xdr:col>
      <xdr:colOff>952500</xdr:colOff>
      <xdr:row>7</xdr:row>
      <xdr:rowOff>214312</xdr:rowOff>
    </xdr:to>
    <xdr:sp macro="" textlink="">
      <xdr:nvSpPr>
        <xdr:cNvPr id="7" name="ZoneTexte 6">
          <a:extLst>
            <a:ext uri="{FF2B5EF4-FFF2-40B4-BE49-F238E27FC236}">
              <a16:creationId xmlns:a16="http://schemas.microsoft.com/office/drawing/2014/main" id="{00000000-0008-0000-0500-000007000000}"/>
            </a:ext>
          </a:extLst>
        </xdr:cNvPr>
        <xdr:cNvSpPr txBox="1"/>
      </xdr:nvSpPr>
      <xdr:spPr>
        <a:xfrm>
          <a:off x="6476999" y="1035843"/>
          <a:ext cx="9048751" cy="1095375"/>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baseline="0"/>
            <a:t>- Saisissez une ligne par versement percu de chaque cofinanceur (cellules jaunes uniquement)</a:t>
          </a:r>
        </a:p>
        <a:p>
          <a:r>
            <a:rPr lang="fr-FR" sz="1400" b="1" baseline="0"/>
            <a:t>- Montant cofinancement total à renseigner : Montant total indiqué dans la </a:t>
          </a:r>
          <a:r>
            <a:rPr lang="fr-FR" sz="1400" b="1" u="sng" baseline="0"/>
            <a:t>convention du cofinanceur</a:t>
          </a:r>
        </a:p>
        <a:p>
          <a:r>
            <a:rPr lang="fr-FR" sz="1400" b="1" baseline="0">
              <a:solidFill>
                <a:schemeClr val="dk1"/>
              </a:solidFill>
              <a:latin typeface="+mn-lt"/>
              <a:ea typeface="+mn-ea"/>
              <a:cs typeface="+mn-cs"/>
            </a:rPr>
            <a:t>- Montant cofinancement éligible UE à renseigner : Montant total indiqué dans la convention FEDER</a:t>
          </a:r>
        </a:p>
        <a:p>
          <a:pPr marL="0" marR="0" indent="0" defTabSz="914400" eaLnBrk="1" fontAlgn="auto" latinLnBrk="0" hangingPunct="1">
            <a:lnSpc>
              <a:spcPct val="100000"/>
            </a:lnSpc>
            <a:spcBef>
              <a:spcPts val="0"/>
            </a:spcBef>
            <a:spcAft>
              <a:spcPts val="0"/>
            </a:spcAft>
            <a:buClrTx/>
            <a:buSzTx/>
            <a:buFontTx/>
            <a:buNone/>
            <a:tabLst/>
            <a:defRPr/>
          </a:pPr>
          <a:r>
            <a:rPr lang="fr-FR" sz="1400" b="1" baseline="0">
              <a:solidFill>
                <a:schemeClr val="dk1"/>
              </a:solidFill>
              <a:latin typeface="+mn-lt"/>
              <a:ea typeface="+mn-ea"/>
              <a:cs typeface="+mn-cs"/>
            </a:rPr>
            <a:t>Remarque : les lignes de cofinancement de ce tableau devront être saisies par la suite dans l'application Synergie-CTE</a:t>
          </a:r>
        </a:p>
        <a:p>
          <a:endParaRPr lang="fr-FR" sz="1400" b="1" baseline="0">
            <a:solidFill>
              <a:schemeClr val="dk1"/>
            </a:solidFill>
            <a:latin typeface="+mn-lt"/>
            <a:ea typeface="+mn-ea"/>
            <a:cs typeface="+mn-cs"/>
          </a:endParaRPr>
        </a:p>
        <a:p>
          <a:endParaRPr lang="fr-FR" sz="1400" b="1"/>
        </a:p>
      </xdr:txBody>
    </xdr:sp>
    <xdr:clientData/>
  </xdr:twoCellAnchor>
  <xdr:twoCellAnchor editAs="oneCell">
    <xdr:from>
      <xdr:col>4</xdr:col>
      <xdr:colOff>408215</xdr:colOff>
      <xdr:row>0</xdr:row>
      <xdr:rowOff>13609</xdr:rowOff>
    </xdr:from>
    <xdr:to>
      <xdr:col>7</xdr:col>
      <xdr:colOff>217715</xdr:colOff>
      <xdr:row>3</xdr:row>
      <xdr:rowOff>65497</xdr:rowOff>
    </xdr:to>
    <xdr:pic>
      <xdr:nvPicPr>
        <xdr:cNvPr id="4" name="Image 3">
          <a:extLst>
            <a:ext uri="{FF2B5EF4-FFF2-40B4-BE49-F238E27FC236}">
              <a16:creationId xmlns:a16="http://schemas.microsoft.com/office/drawing/2014/main" id="{C38A7036-228E-47E9-9441-1E5E64F13B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91501" y="13609"/>
          <a:ext cx="3483428" cy="9091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GMT-2016.11.25-14.00.01\DE\C_PILOTAGE\C11_Procedures\Manuel%20de%20proc&#233;dures\FEDER-FSE\V2.1\Annexes\16.%20Convention%20FEDER-FSE_OK\FEDER\Annexe%20FEDER%202%20et%20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fc.lan\fichier\@GMT-2016.11.25-14.00.01\DE\C_PILOTAGE\C11_Procedures\Manuel%20de%20proc&#233;dures\FEDER-FSE\V2.1\Annexes\16.%20Convention%20FEDER-FSE_OK\FEDER\Annexe%20FEDER%202%20et%204.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Direction_europe_rayonnement-international\02_FESI\02_13_SI\02_13_2_synergie\Portail%20E%20SYNERGIE\Notice%20eSynergie\DDP\21-27\DDP_Etat_recapitulatif_FEDER-FSE+_21-27_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 OS"/>
      <sheetName val="liste indic par OS"/>
      <sheetName val="liste indic"/>
      <sheetName val="Annexe 2"/>
      <sheetName val="Annexe 4.2"/>
      <sheetName val="Suivi temps"/>
      <sheetName val="Personnel"/>
      <sheetName val="Récap Personnel"/>
      <sheetName val="Frais dép"/>
      <sheetName val="Récap Frais dép"/>
      <sheetName val="Dépenses directes"/>
      <sheetName val="Prestations"/>
      <sheetName val="Contributions en nature"/>
      <sheetName val="Récap dépenses"/>
      <sheetName val="Récap cofi"/>
      <sheetName val="Récap RIS3"/>
      <sheetName val="Feuil1"/>
      <sheetName val="Liste catégories de dépenses"/>
    </sheetNames>
    <sheetDataSet>
      <sheetData sheetId="0">
        <row r="1">
          <cell r="A1" t="str">
            <v>1.1</v>
          </cell>
          <cell r="B1" t="str">
            <v>Augmenter les activités de RDI dans les domaines de la RIS 3 par un renforcement des capacités des centres de recherche</v>
          </cell>
        </row>
        <row r="2">
          <cell r="A2" t="str">
            <v>1.2</v>
          </cell>
          <cell r="B2" t="str">
            <v xml:space="preserve">Augmenter le nombre de projets collaboratifs dans le cadre de la RIS3 </v>
          </cell>
        </row>
        <row r="3">
          <cell r="A3" t="str">
            <v>1.3</v>
          </cell>
          <cell r="B3" t="str">
            <v xml:space="preserve">Accroître le nombre de créations et de reprises d’entreprises </v>
          </cell>
        </row>
        <row r="4">
          <cell r="A4" t="str">
            <v>1.4</v>
          </cell>
          <cell r="B4" t="str">
            <v>Soutenir l'investissement matériel et immatériel des entreprises et des filières</v>
          </cell>
        </row>
        <row r="5">
          <cell r="A5">
            <v>2</v>
          </cell>
          <cell r="B5" t="str">
            <v>Accroître la qualité et l’accès aux services grâce au numérique</v>
          </cell>
        </row>
        <row r="6">
          <cell r="A6" t="str">
            <v>3.1</v>
          </cell>
          <cell r="B6" t="str">
            <v>Développer la production d’énergies renouvelables en Franche-Comté en misant sur son potentiel (bois, méthanisation et géothermie)</v>
          </cell>
        </row>
        <row r="7">
          <cell r="A7" t="str">
            <v>3.2</v>
          </cell>
          <cell r="B7" t="str">
            <v xml:space="preserve">Réduire la consommation énergétique dans le logement social </v>
          </cell>
        </row>
        <row r="8">
          <cell r="A8" t="str">
            <v>3.3</v>
          </cell>
          <cell r="B8" t="str">
            <v>Réduire la consommation énergétique des bâtiments publics de l’enseignement supérieur</v>
          </cell>
        </row>
        <row r="9">
          <cell r="A9" t="str">
            <v>3.4</v>
          </cell>
          <cell r="B9" t="str">
            <v>Réduire l’utilisation de la voiture dans les déplacements domicile-travail</v>
          </cell>
        </row>
        <row r="10">
          <cell r="A10" t="str">
            <v>4.1</v>
          </cell>
          <cell r="B10" t="str">
            <v>Améliorer les connaissances de base des personnes faiblement qualifiées</v>
          </cell>
        </row>
        <row r="11">
          <cell r="A11" t="str">
            <v>4.2</v>
          </cell>
          <cell r="B11" t="str">
            <v>Augmenter le niveau de qualification des actifs</v>
          </cell>
        </row>
        <row r="12">
          <cell r="A12" t="str">
            <v>5.1</v>
          </cell>
          <cell r="B12" t="str">
            <v>Augmenter la qualité de l'environnement en réhabilitant les espaces dégradés des pôles métropolitains</v>
          </cell>
        </row>
        <row r="13">
          <cell r="A13" t="str">
            <v>5.2</v>
          </cell>
          <cell r="B13" t="str">
            <v>Augmenter la qualité du cadre de vie dans les quartiers prioritaires</v>
          </cell>
        </row>
        <row r="14">
          <cell r="A14" t="str">
            <v>6.1</v>
          </cell>
          <cell r="B14" t="str">
            <v>Augmenter la qualité de l’offre d’hébergement touristique du massif du Jura</v>
          </cell>
        </row>
        <row r="15">
          <cell r="A15" t="str">
            <v>6.2</v>
          </cell>
          <cell r="B15" t="str">
            <v xml:space="preserve">Augmenter l’attractivité du massif </v>
          </cell>
        </row>
        <row r="16">
          <cell r="A16" t="str">
            <v>7.1</v>
          </cell>
          <cell r="B16" t="str">
            <v>assistance technique FEDER</v>
          </cell>
        </row>
        <row r="17">
          <cell r="A17" t="str">
            <v>8.1</v>
          </cell>
          <cell r="B17" t="str">
            <v>assistance technique FSE</v>
          </cell>
        </row>
      </sheetData>
      <sheetData sheetId="1" refreshError="1"/>
      <sheetData sheetId="2">
        <row r="1">
          <cell r="A1" t="str">
            <v>CO01</v>
          </cell>
          <cell r="B1" t="str">
            <v>Nombre d’entreprises soutenues</v>
          </cell>
          <cell r="C1" t="str">
            <v>Nombre d'entreprises</v>
          </cell>
        </row>
        <row r="2">
          <cell r="A2" t="str">
            <v>CO03</v>
          </cell>
          <cell r="B2" t="str">
            <v>Nombre d'entreprises bénéficiant d'un soutien financier autre que des subventions</v>
          </cell>
          <cell r="C2" t="str">
            <v>Nombre d'entreprises</v>
          </cell>
        </row>
        <row r="3">
          <cell r="A3" t="str">
            <v>CO04</v>
          </cell>
          <cell r="B3" t="str">
            <v>Nombre d’entreprises bénéficiant d’un soutien non financier</v>
          </cell>
          <cell r="C3" t="str">
            <v>Nombre d'entreprises</v>
          </cell>
        </row>
        <row r="4">
          <cell r="A4" t="str">
            <v>CO05</v>
          </cell>
          <cell r="B4" t="str">
            <v xml:space="preserve">Nombre de nouvelles entreprises bénéficiant d'un soutien </v>
          </cell>
          <cell r="C4" t="str">
            <v>Nombre d'entreprises</v>
          </cell>
        </row>
        <row r="5">
          <cell r="A5" t="str">
            <v>CO07</v>
          </cell>
          <cell r="B5" t="str">
            <v>Investissements privés complétant un soutien public aux entreprises (hors subventions)</v>
          </cell>
          <cell r="C5" t="str">
            <v>€</v>
          </cell>
        </row>
        <row r="6">
          <cell r="A6" t="str">
            <v>CO08</v>
          </cell>
          <cell r="B6" t="str">
            <v>Augmentation de l'emploi dans les entreprises bénéficiant d'un soutien</v>
          </cell>
          <cell r="C6" t="str">
            <v>ETP</v>
          </cell>
        </row>
        <row r="7">
          <cell r="A7" t="str">
            <v>CO09</v>
          </cell>
          <cell r="B7" t="str">
            <v>Augmentation du nombre escompté de visites aux sites recensés au titre du patrimoine culturel et naturel et aux attractions bénéficiant d’un soutien</v>
          </cell>
          <cell r="C7" t="str">
            <v>Nombre</v>
          </cell>
        </row>
        <row r="8">
          <cell r="A8" t="str">
            <v>CO09(FSE)</v>
          </cell>
          <cell r="B8" t="str">
            <v xml:space="preserve">Titulaires d’un diplôme de l’enseignement primaire (CITE 1), du premier cycle de l’enseignement secondaire (CITE 2) </v>
          </cell>
          <cell r="C8" t="str">
            <v>Nombre</v>
          </cell>
        </row>
        <row r="9">
          <cell r="A9" t="str">
            <v>CO24</v>
          </cell>
          <cell r="B9" t="str">
            <v>Nombre de nouveaux chercheurs dans les entités bénéficiant d'un soutien</v>
          </cell>
          <cell r="C9" t="str">
            <v>ETP</v>
          </cell>
        </row>
        <row r="10">
          <cell r="A10" t="str">
            <v>CO25</v>
          </cell>
          <cell r="B10" t="str">
            <v>Nombre de chercheurs travaillant dans des structures de recherche améliorées</v>
          </cell>
          <cell r="C10" t="str">
            <v>ETP</v>
          </cell>
        </row>
        <row r="11">
          <cell r="A11" t="str">
            <v>CO26</v>
          </cell>
          <cell r="B11" t="str">
            <v>Nombre d'entreprises coopérant avec des organismes de recherche</v>
          </cell>
          <cell r="C11" t="str">
            <v>Nombre d'entreprises</v>
          </cell>
        </row>
        <row r="12">
          <cell r="A12" t="str">
            <v>CO27</v>
          </cell>
          <cell r="B12" t="str">
            <v>Investissements privés complétant un soutien public aux projets dans les domaines de l’innovation ou de la recherche et du développement</v>
          </cell>
          <cell r="C12" t="str">
            <v>€</v>
          </cell>
        </row>
        <row r="13">
          <cell r="A13" t="str">
            <v>CO28</v>
          </cell>
          <cell r="B13" t="str">
            <v>Nombre d'entreprises bénéficiant d’un soutien pour lancer des produits nouveaux pour le marché</v>
          </cell>
          <cell r="C13" t="str">
            <v>Nombre d'entreprises</v>
          </cell>
        </row>
        <row r="14">
          <cell r="A14" t="str">
            <v>CO29</v>
          </cell>
          <cell r="B14" t="str">
            <v>Nombre d'entreprises bénéficiant d’un soutien pour introduire des produits nouveaux pour l'entreprise</v>
          </cell>
          <cell r="C14" t="str">
            <v>Nombre d'entreprises</v>
          </cell>
        </row>
        <row r="15">
          <cell r="A15" t="str">
            <v>CO30</v>
          </cell>
          <cell r="B15" t="str">
            <v>Capacité supplémentaire de production d'énergies renouvelables</v>
          </cell>
          <cell r="C15" t="str">
            <v>MW</v>
          </cell>
        </row>
        <row r="16">
          <cell r="A16" t="str">
            <v>CO31</v>
          </cell>
          <cell r="B16" t="str">
            <v>Nombre de ménages disposant d’un meilleur classement en matière de consommation énergétique</v>
          </cell>
          <cell r="C16" t="str">
            <v>Ménages</v>
          </cell>
        </row>
        <row r="17">
          <cell r="A17" t="str">
            <v>CO32</v>
          </cell>
          <cell r="B17" t="str">
            <v>Diminution de la consommation annuelle d'énergie primaire des bâtiments publics</v>
          </cell>
          <cell r="C17" t="str">
            <v>kWh/an</v>
          </cell>
        </row>
        <row r="18">
          <cell r="A18" t="str">
            <v>CO34</v>
          </cell>
          <cell r="B18" t="str">
            <v>Diminution annuelle estimée des émissions de GES</v>
          </cell>
          <cell r="C18" t="str">
            <v>T eq CO²</v>
          </cell>
        </row>
        <row r="19">
          <cell r="A19" t="str">
            <v>CO37</v>
          </cell>
          <cell r="B19" t="str">
            <v>Population couverte par des stratégies urbaines intégrées</v>
          </cell>
          <cell r="C19" t="str">
            <v>personnes</v>
          </cell>
        </row>
        <row r="20">
          <cell r="A20" t="str">
            <v>CO38</v>
          </cell>
          <cell r="B20" t="str">
            <v>Espaces non bâtis créés ou réhabilités dans ces zones urbaines</v>
          </cell>
          <cell r="C20" t="str">
            <v>m²</v>
          </cell>
        </row>
        <row r="21">
          <cell r="A21" t="str">
            <v>CO39</v>
          </cell>
          <cell r="B21" t="str">
            <v>Bâtiments publics ou commerciaux construits ou rénovés dans les zones urbaines</v>
          </cell>
          <cell r="C21" t="str">
            <v>m²</v>
          </cell>
        </row>
        <row r="22">
          <cell r="A22" t="str">
            <v>IS1</v>
          </cell>
          <cell r="B22" t="str">
            <v>Nombre de nouveaux élèves utilisant un ENT</v>
          </cell>
          <cell r="C22" t="str">
            <v>Nombre</v>
          </cell>
        </row>
        <row r="23">
          <cell r="A23" t="str">
            <v>IS10</v>
          </cell>
          <cell r="B23" t="str">
            <v>Nombre de campagnes de promotion</v>
          </cell>
          <cell r="C23" t="str">
            <v>Nombre</v>
          </cell>
        </row>
        <row r="24">
          <cell r="A24" t="str">
            <v>IS11</v>
          </cell>
          <cell r="B24" t="str">
            <v>Nombre de projets d'aménagement des sites naturels et des musées</v>
          </cell>
          <cell r="C24" t="str">
            <v>Nombre</v>
          </cell>
        </row>
        <row r="25">
          <cell r="A25" t="str">
            <v>IS12</v>
          </cell>
          <cell r="B25" t="str">
            <v>Nombre d’équipements  soutenus utilisables pour des activités multi-saisons</v>
          </cell>
          <cell r="C25" t="str">
            <v>Nombre</v>
          </cell>
        </row>
        <row r="26">
          <cell r="A26" t="str">
            <v>IS2</v>
          </cell>
          <cell r="B26" t="str">
            <v>Nombre de nouvelles collectivités (ou groupements) transmettant leurs actes par voie dématérialisée</v>
          </cell>
          <cell r="C26" t="str">
            <v>Nombre</v>
          </cell>
        </row>
        <row r="27">
          <cell r="A27" t="str">
            <v>IS3</v>
          </cell>
          <cell r="B27" t="str">
            <v>Nombre de nouveaux services numériques dans le domaine de la santé</v>
          </cell>
          <cell r="C27" t="str">
            <v>Nombre</v>
          </cell>
        </row>
        <row r="28">
          <cell r="A28" t="str">
            <v>IS4</v>
          </cell>
          <cell r="B28" t="str">
            <v>Nombre de nouveaux services numériques dans le domaine de la culture</v>
          </cell>
          <cell r="C28" t="str">
            <v>Nombre</v>
          </cell>
        </row>
        <row r="29">
          <cell r="A29" t="str">
            <v>IS5</v>
          </cell>
          <cell r="B29" t="str">
            <v>Nombre d’opérations d’aménagements multimodaux autour des gares et points d’arrêt</v>
          </cell>
          <cell r="C29" t="str">
            <v>Nombre</v>
          </cell>
        </row>
        <row r="30">
          <cell r="A30" t="str">
            <v>IS7</v>
          </cell>
          <cell r="B30" t="str">
            <v>Participants (sur la base de CO01+CO03+CO05)</v>
          </cell>
          <cell r="C30" t="str">
            <v>Nombre</v>
          </cell>
        </row>
        <row r="31">
          <cell r="A31" t="str">
            <v>IS8</v>
          </cell>
          <cell r="B31" t="str">
            <v>Participants de plus de 45 ans (demandeurs d’emploi)</v>
          </cell>
          <cell r="C31" t="str">
            <v>Nombre</v>
          </cell>
        </row>
        <row r="32">
          <cell r="A32" t="str">
            <v>IS9</v>
          </cell>
          <cell r="B32" t="str">
            <v>Nombre de lits créés ou réhabilités</v>
          </cell>
          <cell r="C32" t="str">
            <v>Nombre</v>
          </cell>
        </row>
        <row r="33">
          <cell r="A33" t="str">
            <v>IS13</v>
          </cell>
          <cell r="B33" t="str">
            <v>Nombre de journées de formation</v>
          </cell>
          <cell r="C33" t="str">
            <v>Nombre</v>
          </cell>
        </row>
        <row r="34">
          <cell r="A34" t="str">
            <v>IS14</v>
          </cell>
          <cell r="B34" t="str">
            <v>Nombre d'actions de communication</v>
          </cell>
          <cell r="C34" t="str">
            <v>Nombre</v>
          </cell>
        </row>
        <row r="35">
          <cell r="A35" t="str">
            <v>IS15</v>
          </cell>
          <cell r="B35" t="str">
            <v>Nombre d'évaluations thématiques conduites</v>
          </cell>
          <cell r="C35" t="str">
            <v>Nombre</v>
          </cell>
        </row>
        <row r="36">
          <cell r="A36" t="str">
            <v>IS16</v>
          </cell>
          <cell r="B36" t="str">
            <v>Nombre d'ETP financés</v>
          </cell>
          <cell r="C36" t="str">
            <v>Nombre</v>
          </cell>
        </row>
      </sheetData>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e OS"/>
      <sheetName val="liste indic par OS"/>
      <sheetName val="liste indic"/>
      <sheetName val="Annexe 2"/>
      <sheetName val="Annexe 4.2"/>
      <sheetName val="Suivi temps"/>
      <sheetName val="Personnel"/>
      <sheetName val="Récap Personnel"/>
      <sheetName val="Frais dép"/>
      <sheetName val="Récap Frais dép"/>
      <sheetName val="Dépenses directes"/>
      <sheetName val="Prestations"/>
      <sheetName val="Contributions en nature"/>
      <sheetName val="Récap dépenses"/>
      <sheetName val="Récap cofi"/>
      <sheetName val="Récap RIS3"/>
      <sheetName val="Feuil1"/>
      <sheetName val="Liste catégories de dépenses"/>
    </sheetNames>
    <sheetDataSet>
      <sheetData sheetId="0">
        <row r="1">
          <cell r="A1" t="str">
            <v>1.1</v>
          </cell>
          <cell r="B1" t="str">
            <v>Augmenter les activités de RDI dans les domaines de la RIS 3 par un renforcement des capacités des centres de recherche</v>
          </cell>
        </row>
        <row r="2">
          <cell r="A2" t="str">
            <v>1.2</v>
          </cell>
          <cell r="B2" t="str">
            <v xml:space="preserve">Augmenter le nombre de projets collaboratifs dans le cadre de la RIS3 </v>
          </cell>
        </row>
        <row r="3">
          <cell r="A3" t="str">
            <v>1.3</v>
          </cell>
          <cell r="B3" t="str">
            <v xml:space="preserve">Accroître le nombre de créations et de reprises d’entreprises </v>
          </cell>
        </row>
        <row r="4">
          <cell r="A4" t="str">
            <v>1.4</v>
          </cell>
          <cell r="B4" t="str">
            <v>Soutenir l'investissement matériel et immatériel des entreprises et des filières</v>
          </cell>
        </row>
        <row r="5">
          <cell r="A5">
            <v>2</v>
          </cell>
          <cell r="B5" t="str">
            <v>Accroître la qualité et l’accès aux services grâce au numérique</v>
          </cell>
        </row>
        <row r="6">
          <cell r="A6" t="str">
            <v>3.1</v>
          </cell>
          <cell r="B6" t="str">
            <v>Développer la production d’énergies renouvelables en Franche-Comté en misant sur son potentiel (bois, méthanisation et géothermie)</v>
          </cell>
        </row>
        <row r="7">
          <cell r="A7" t="str">
            <v>3.2</v>
          </cell>
          <cell r="B7" t="str">
            <v xml:space="preserve">Réduire la consommation énergétique dans le logement social </v>
          </cell>
        </row>
        <row r="8">
          <cell r="A8" t="str">
            <v>3.3</v>
          </cell>
          <cell r="B8" t="str">
            <v>Réduire la consommation énergétique des bâtiments publics de l’enseignement supérieur</v>
          </cell>
        </row>
        <row r="9">
          <cell r="A9" t="str">
            <v>3.4</v>
          </cell>
          <cell r="B9" t="str">
            <v>Réduire l’utilisation de la voiture dans les déplacements domicile-travail</v>
          </cell>
        </row>
        <row r="10">
          <cell r="A10" t="str">
            <v>4.1</v>
          </cell>
          <cell r="B10" t="str">
            <v>Améliorer les connaissances de base des personnes faiblement qualifiées</v>
          </cell>
        </row>
        <row r="11">
          <cell r="A11" t="str">
            <v>4.2</v>
          </cell>
          <cell r="B11" t="str">
            <v>Augmenter le niveau de qualification des actifs</v>
          </cell>
        </row>
        <row r="12">
          <cell r="A12" t="str">
            <v>5.1</v>
          </cell>
          <cell r="B12" t="str">
            <v>Augmenter la qualité de l'environnement en réhabilitant les espaces dégradés des pôles métropolitains</v>
          </cell>
        </row>
        <row r="13">
          <cell r="A13" t="str">
            <v>5.2</v>
          </cell>
          <cell r="B13" t="str">
            <v>Augmenter la qualité du cadre de vie dans les quartiers prioritaires</v>
          </cell>
        </row>
        <row r="14">
          <cell r="A14" t="str">
            <v>6.1</v>
          </cell>
          <cell r="B14" t="str">
            <v>Augmenter la qualité de l’offre d’hébergement touristique du massif du Jura</v>
          </cell>
        </row>
        <row r="15">
          <cell r="A15" t="str">
            <v>6.2</v>
          </cell>
          <cell r="B15" t="str">
            <v xml:space="preserve">Augmenter l’attractivité du massif </v>
          </cell>
        </row>
        <row r="16">
          <cell r="A16" t="str">
            <v>7.1</v>
          </cell>
          <cell r="B16" t="str">
            <v>assistance technique FEDER</v>
          </cell>
        </row>
        <row r="17">
          <cell r="A17" t="str">
            <v>8.1</v>
          </cell>
          <cell r="B17" t="str">
            <v>assistance technique FSE</v>
          </cell>
        </row>
      </sheetData>
      <sheetData sheetId="1" refreshError="1"/>
      <sheetData sheetId="2">
        <row r="1">
          <cell r="A1" t="str">
            <v>CO01</v>
          </cell>
          <cell r="B1" t="str">
            <v>Nombre d’entreprises soutenues</v>
          </cell>
          <cell r="C1" t="str">
            <v>Nombre d'entreprises</v>
          </cell>
        </row>
        <row r="2">
          <cell r="A2" t="str">
            <v>CO03</v>
          </cell>
          <cell r="B2" t="str">
            <v>Nombre d'entreprises bénéficiant d'un soutien financier autre que des subventions</v>
          </cell>
          <cell r="C2" t="str">
            <v>Nombre d'entreprises</v>
          </cell>
        </row>
        <row r="3">
          <cell r="A3" t="str">
            <v>CO04</v>
          </cell>
          <cell r="B3" t="str">
            <v>Nombre d’entreprises bénéficiant d’un soutien non financier</v>
          </cell>
          <cell r="C3" t="str">
            <v>Nombre d'entreprises</v>
          </cell>
        </row>
        <row r="4">
          <cell r="A4" t="str">
            <v>CO05</v>
          </cell>
          <cell r="B4" t="str">
            <v xml:space="preserve">Nombre de nouvelles entreprises bénéficiant d'un soutien </v>
          </cell>
          <cell r="C4" t="str">
            <v>Nombre d'entreprises</v>
          </cell>
        </row>
        <row r="5">
          <cell r="A5" t="str">
            <v>CO07</v>
          </cell>
          <cell r="B5" t="str">
            <v>Investissements privés complétant un soutien public aux entreprises (hors subventions)</v>
          </cell>
          <cell r="C5" t="str">
            <v>€</v>
          </cell>
        </row>
        <row r="6">
          <cell r="A6" t="str">
            <v>CO08</v>
          </cell>
          <cell r="B6" t="str">
            <v>Augmentation de l'emploi dans les entreprises bénéficiant d'un soutien</v>
          </cell>
          <cell r="C6" t="str">
            <v>ETP</v>
          </cell>
        </row>
        <row r="7">
          <cell r="A7" t="str">
            <v>CO09</v>
          </cell>
          <cell r="B7" t="str">
            <v>Augmentation du nombre escompté de visites aux sites recensés au titre du patrimoine culturel et naturel et aux attractions bénéficiant d’un soutien</v>
          </cell>
          <cell r="C7" t="str">
            <v>Nombre</v>
          </cell>
        </row>
        <row r="8">
          <cell r="A8" t="str">
            <v>CO09(FSE)</v>
          </cell>
          <cell r="B8" t="str">
            <v xml:space="preserve">Titulaires d’un diplôme de l’enseignement primaire (CITE 1), du premier cycle de l’enseignement secondaire (CITE 2) </v>
          </cell>
          <cell r="C8" t="str">
            <v>Nombre</v>
          </cell>
        </row>
        <row r="9">
          <cell r="A9" t="str">
            <v>CO24</v>
          </cell>
          <cell r="B9" t="str">
            <v>Nombre de nouveaux chercheurs dans les entités bénéficiant d'un soutien</v>
          </cell>
          <cell r="C9" t="str">
            <v>ETP</v>
          </cell>
        </row>
        <row r="10">
          <cell r="A10" t="str">
            <v>CO25</v>
          </cell>
          <cell r="B10" t="str">
            <v>Nombre de chercheurs travaillant dans des structures de recherche améliorées</v>
          </cell>
          <cell r="C10" t="str">
            <v>ETP</v>
          </cell>
        </row>
        <row r="11">
          <cell r="A11" t="str">
            <v>CO26</v>
          </cell>
          <cell r="B11" t="str">
            <v>Nombre d'entreprises coopérant avec des organismes de recherche</v>
          </cell>
          <cell r="C11" t="str">
            <v>Nombre d'entreprises</v>
          </cell>
        </row>
        <row r="12">
          <cell r="A12" t="str">
            <v>CO27</v>
          </cell>
          <cell r="B12" t="str">
            <v>Investissements privés complétant un soutien public aux projets dans les domaines de l’innovation ou de la recherche et du développement</v>
          </cell>
          <cell r="C12" t="str">
            <v>€</v>
          </cell>
        </row>
        <row r="13">
          <cell r="A13" t="str">
            <v>CO28</v>
          </cell>
          <cell r="B13" t="str">
            <v>Nombre d'entreprises bénéficiant d’un soutien pour lancer des produits nouveaux pour le marché</v>
          </cell>
          <cell r="C13" t="str">
            <v>Nombre d'entreprises</v>
          </cell>
        </row>
        <row r="14">
          <cell r="A14" t="str">
            <v>CO29</v>
          </cell>
          <cell r="B14" t="str">
            <v>Nombre d'entreprises bénéficiant d’un soutien pour introduire des produits nouveaux pour l'entreprise</v>
          </cell>
          <cell r="C14" t="str">
            <v>Nombre d'entreprises</v>
          </cell>
        </row>
        <row r="15">
          <cell r="A15" t="str">
            <v>CO30</v>
          </cell>
          <cell r="B15" t="str">
            <v>Capacité supplémentaire de production d'énergies renouvelables</v>
          </cell>
          <cell r="C15" t="str">
            <v>MW</v>
          </cell>
        </row>
        <row r="16">
          <cell r="A16" t="str">
            <v>CO31</v>
          </cell>
          <cell r="B16" t="str">
            <v>Nombre de ménages disposant d’un meilleur classement en matière de consommation énergétique</v>
          </cell>
          <cell r="C16" t="str">
            <v>Ménages</v>
          </cell>
        </row>
        <row r="17">
          <cell r="A17" t="str">
            <v>CO32</v>
          </cell>
          <cell r="B17" t="str">
            <v>Diminution de la consommation annuelle d'énergie primaire des bâtiments publics</v>
          </cell>
          <cell r="C17" t="str">
            <v>kWh/an</v>
          </cell>
        </row>
        <row r="18">
          <cell r="A18" t="str">
            <v>CO34</v>
          </cell>
          <cell r="B18" t="str">
            <v>Diminution annuelle estimée des émissions de GES</v>
          </cell>
          <cell r="C18" t="str">
            <v>T eq CO²</v>
          </cell>
        </row>
        <row r="19">
          <cell r="A19" t="str">
            <v>CO37</v>
          </cell>
          <cell r="B19" t="str">
            <v>Population couverte par des stratégies urbaines intégrées</v>
          </cell>
          <cell r="C19" t="str">
            <v>personnes</v>
          </cell>
        </row>
        <row r="20">
          <cell r="A20" t="str">
            <v>CO38</v>
          </cell>
          <cell r="B20" t="str">
            <v>Espaces non bâtis créés ou réhabilités dans ces zones urbaines</v>
          </cell>
          <cell r="C20" t="str">
            <v>m²</v>
          </cell>
        </row>
        <row r="21">
          <cell r="A21" t="str">
            <v>CO39</v>
          </cell>
          <cell r="B21" t="str">
            <v>Bâtiments publics ou commerciaux construits ou rénovés dans les zones urbaines</v>
          </cell>
          <cell r="C21" t="str">
            <v>m²</v>
          </cell>
        </row>
        <row r="22">
          <cell r="A22" t="str">
            <v>IS1</v>
          </cell>
          <cell r="B22" t="str">
            <v>Nombre de nouveaux élèves utilisant un ENT</v>
          </cell>
          <cell r="C22" t="str">
            <v>Nombre</v>
          </cell>
        </row>
        <row r="23">
          <cell r="A23" t="str">
            <v>IS10</v>
          </cell>
          <cell r="B23" t="str">
            <v>Nombre de campagnes de promotion</v>
          </cell>
          <cell r="C23" t="str">
            <v>Nombre</v>
          </cell>
        </row>
        <row r="24">
          <cell r="A24" t="str">
            <v>IS11</v>
          </cell>
          <cell r="B24" t="str">
            <v>Nombre de projets d'aménagement des sites naturels et des musées</v>
          </cell>
          <cell r="C24" t="str">
            <v>Nombre</v>
          </cell>
        </row>
        <row r="25">
          <cell r="A25" t="str">
            <v>IS12</v>
          </cell>
          <cell r="B25" t="str">
            <v>Nombre d’équipements  soutenus utilisables pour des activités multi-saisons</v>
          </cell>
          <cell r="C25" t="str">
            <v>Nombre</v>
          </cell>
        </row>
        <row r="26">
          <cell r="A26" t="str">
            <v>IS2</v>
          </cell>
          <cell r="B26" t="str">
            <v>Nombre de nouvelles collectivités (ou groupements) transmettant leurs actes par voie dématérialisée</v>
          </cell>
          <cell r="C26" t="str">
            <v>Nombre</v>
          </cell>
        </row>
        <row r="27">
          <cell r="A27" t="str">
            <v>IS3</v>
          </cell>
          <cell r="B27" t="str">
            <v>Nombre de nouveaux services numériques dans le domaine de la santé</v>
          </cell>
          <cell r="C27" t="str">
            <v>Nombre</v>
          </cell>
        </row>
        <row r="28">
          <cell r="A28" t="str">
            <v>IS4</v>
          </cell>
          <cell r="B28" t="str">
            <v>Nombre de nouveaux services numériques dans le domaine de la culture</v>
          </cell>
          <cell r="C28" t="str">
            <v>Nombre</v>
          </cell>
        </row>
        <row r="29">
          <cell r="A29" t="str">
            <v>IS5</v>
          </cell>
          <cell r="B29" t="str">
            <v>Nombre d’opérations d’aménagements multimodaux autour des gares et points d’arrêt</v>
          </cell>
          <cell r="C29" t="str">
            <v>Nombre</v>
          </cell>
        </row>
        <row r="30">
          <cell r="A30" t="str">
            <v>IS7</v>
          </cell>
          <cell r="B30" t="str">
            <v>Participants (sur la base de CO01+CO03+CO05)</v>
          </cell>
          <cell r="C30" t="str">
            <v>Nombre</v>
          </cell>
        </row>
        <row r="31">
          <cell r="A31" t="str">
            <v>IS8</v>
          </cell>
          <cell r="B31" t="str">
            <v>Participants de plus de 45 ans (demandeurs d’emploi)</v>
          </cell>
          <cell r="C31" t="str">
            <v>Nombre</v>
          </cell>
        </row>
        <row r="32">
          <cell r="A32" t="str">
            <v>IS9</v>
          </cell>
          <cell r="B32" t="str">
            <v>Nombre de lits créés ou réhabilités</v>
          </cell>
          <cell r="C32" t="str">
            <v>Nombre</v>
          </cell>
        </row>
        <row r="33">
          <cell r="A33" t="str">
            <v>IS13</v>
          </cell>
          <cell r="B33" t="str">
            <v>Nombre de journées de formation</v>
          </cell>
          <cell r="C33" t="str">
            <v>Nombre</v>
          </cell>
        </row>
        <row r="34">
          <cell r="A34" t="str">
            <v>IS14</v>
          </cell>
          <cell r="B34" t="str">
            <v>Nombre d'actions de communication</v>
          </cell>
          <cell r="C34" t="str">
            <v>Nombre</v>
          </cell>
        </row>
        <row r="35">
          <cell r="A35" t="str">
            <v>IS15</v>
          </cell>
          <cell r="B35" t="str">
            <v>Nombre d'évaluations thématiques conduites</v>
          </cell>
          <cell r="C35" t="str">
            <v>Nombre</v>
          </cell>
        </row>
        <row r="36">
          <cell r="A36" t="str">
            <v>IS16</v>
          </cell>
          <cell r="B36" t="str">
            <v>Nombre d'ETP financés</v>
          </cell>
          <cell r="C36" t="str">
            <v>Nombre</v>
          </cell>
        </row>
      </sheetData>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Dépenses"/>
      <sheetName val="Détail - Personnel"/>
      <sheetName val="Détail - Déplacements"/>
      <sheetName val="Détail - Travaux"/>
      <sheetName val="Contrib en nature"/>
      <sheetName val="Ressources"/>
      <sheetName val="Récap par catégorie de dépense"/>
      <sheetName val="Liste catégories de dépenses"/>
    </sheetNames>
    <sheetDataSet>
      <sheetData sheetId="0"/>
      <sheetData sheetId="1">
        <row r="4">
          <cell r="B4" t="str">
            <v>Nom du bénéficiaire</v>
          </cell>
        </row>
        <row r="5">
          <cell r="B5" t="str">
            <v>BFC000xxxxx</v>
          </cell>
        </row>
        <row r="6">
          <cell r="B6" t="str">
            <v>Nom de l'opération</v>
          </cell>
        </row>
        <row r="7">
          <cell r="B7">
            <v>1</v>
          </cell>
        </row>
      </sheetData>
      <sheetData sheetId="2"/>
      <sheetData sheetId="3"/>
      <sheetData sheetId="4"/>
      <sheetData sheetId="5"/>
      <sheetData sheetId="6"/>
      <sheetData sheetId="7"/>
      <sheetData sheetId="8"/>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melie.chappaz" refreshedDate="42573.767290046293" createdVersion="4" refreshedVersion="4" minRefreshableVersion="3" recordCount="380" xr:uid="{00000000-000A-0000-FFFF-FFFF00000000}">
  <cacheSource type="worksheet">
    <worksheetSource ref="H11:T388" sheet="Dépenses"/>
  </cacheSource>
  <cacheFields count="22">
    <cacheField name="Descriptif" numFmtId="0">
      <sharedItems containsBlank="1"/>
    </cacheField>
    <cacheField name="Emetteur" numFmtId="0">
      <sharedItems containsBlank="1"/>
    </cacheField>
    <cacheField name="Référence_x000a_Pas de doublon" numFmtId="0">
      <sharedItems containsBlank="1" containsMixedTypes="1" containsNumber="1" containsInteger="1" minValue="1401059" maxValue="11007458"/>
    </cacheField>
    <cacheField name="Date émission" numFmtId="14">
      <sharedItems containsNonDate="0" containsDate="1" containsString="0" containsBlank="1" minDate="2014-03-07T00:00:00" maxDate="2017-01-01T00:00:00"/>
    </cacheField>
    <cacheField name="Type dépense" numFmtId="0">
      <sharedItems containsBlank="1"/>
    </cacheField>
    <cacheField name="Catégorie dépense_x000a_Libellé de la convention" numFmtId="0">
      <sharedItems containsBlank="1" count="4">
        <s v="Dépenses de prestations externes de service"/>
        <s v="Dépenses de personnel"/>
        <m/>
        <s v="Dépenses indirectes sous forme de coûts simplifiés"/>
      </sharedItems>
    </cacheField>
    <cacheField name="Sous-catégorie dépense" numFmtId="0">
      <sharedItems containsNonDate="0" containsString="0" containsBlank="1"/>
    </cacheField>
    <cacheField name="Descriptif poste de dépense_x000a_Libellé de la convention" numFmtId="0">
      <sharedItems containsBlank="1"/>
    </cacheField>
    <cacheField name="Libellé sous-poste de dépense" numFmtId="0">
      <sharedItems containsNonDate="0" containsString="0" containsBlank="1"/>
    </cacheField>
    <cacheField name="Montant pièce comptable" numFmtId="165">
      <sharedItems containsString="0" containsBlank="1" containsNumber="1" minValue="781.56" maxValue="161111.93"/>
    </cacheField>
    <cacheField name="Montant non présenté" numFmtId="165">
      <sharedItems containsString="0" containsBlank="1" containsNumber="1" containsInteger="1" minValue="0" maxValue="0"/>
    </cacheField>
    <cacheField name="Commentaire" numFmtId="0">
      <sharedItems containsBlank="1"/>
    </cacheField>
    <cacheField name="N° bon commande" numFmtId="0">
      <sharedItems containsNonDate="0" containsString="0" containsBlank="1"/>
    </cacheField>
    <cacheField name="Date acquittement" numFmtId="14">
      <sharedItems containsNonDate="0" containsDate="1" containsString="0" containsBlank="1" minDate="2014-03-07T00:00:00" maxDate="2017-01-01T00:00:00"/>
    </cacheField>
    <cacheField name="Première date acquittement" numFmtId="0">
      <sharedItems containsString="0" containsBlank="1" containsNumber="1" containsInteger="1" minValue="42735" maxValue="42735"/>
    </cacheField>
    <cacheField name="Dernière date acquittement" numFmtId="14">
      <sharedItems containsNonDate="0" containsDate="1" containsString="0" containsBlank="1" minDate="2014-03-07T00:00:00" maxDate="2017-01-01T00:00:00"/>
    </cacheField>
    <cacheField name="Vérification de la réalité/lien avec l'opération" numFmtId="0">
      <sharedItems containsNonDate="0" containsString="0" containsBlank="1"/>
    </cacheField>
    <cacheField name="Vérification de l'acquittement" numFmtId="0">
      <sharedItems containsNonDate="0" containsString="0" containsBlank="1"/>
    </cacheField>
    <cacheField name="Vérification de l'éligibilité temporelle" numFmtId="0">
      <sharedItems containsNonDate="0" containsString="0" containsBlank="1"/>
    </cacheField>
    <cacheField name="Montant retenu" numFmtId="165">
      <sharedItems containsNonDate="0" containsString="0" containsBlank="1"/>
    </cacheField>
    <cacheField name="Montant écarté" numFmtId="165">
      <sharedItems containsNonDate="0" containsString="0" containsBlank="1"/>
    </cacheField>
    <cacheField name="Commentaires"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0">
  <r>
    <s v="POLE ECHANGE MULTIMODAL OPC(REPO(REPORT)"/>
    <s v="ACE BTP"/>
    <n v="1401059"/>
    <d v="2014-03-07T00:00:00"/>
    <s v="UNI"/>
    <x v="0"/>
    <m/>
    <s v="Aménagement du PEM"/>
    <m/>
    <n v="3770.89"/>
    <n v="0"/>
    <m/>
    <m/>
    <d v="2014-03-07T00:00:00"/>
    <m/>
    <d v="2014-03-07T00:00:00"/>
    <m/>
    <m/>
    <m/>
    <m/>
    <m/>
    <m/>
  </r>
  <r>
    <s v="AMENAGEMENT GARE DE DOLE ET ABOR(REPORT)"/>
    <s v="SAFEGE"/>
    <s v="F14EST035"/>
    <d v="2014-03-07T00:00:00"/>
    <s v="UNI"/>
    <x v="0"/>
    <m/>
    <s v="Aménagement du PEM"/>
    <m/>
    <n v="2262.5"/>
    <n v="0"/>
    <m/>
    <m/>
    <d v="2014-03-07T00:00:00"/>
    <m/>
    <d v="2014-03-07T00:00:00"/>
    <m/>
    <m/>
    <m/>
    <m/>
    <m/>
    <m/>
  </r>
  <r>
    <s v="AMENAGEMENT GARE DE DOLE ET ABOR(REPORT)"/>
    <s v="PMM"/>
    <s v="DS050-48630B"/>
    <d v="2014-04-03T00:00:00"/>
    <s v="UNI"/>
    <x v="0"/>
    <m/>
    <s v="Aménagement du PEM"/>
    <m/>
    <n v="781.56"/>
    <n v="0"/>
    <m/>
    <m/>
    <d v="2014-04-03T00:00:00"/>
    <m/>
    <d v="2014-04-03T00:00:00"/>
    <m/>
    <m/>
    <m/>
    <m/>
    <m/>
    <m/>
  </r>
  <r>
    <s v="AMENAGEMENT GARE DE DOLE ET ABOR(REPORT)"/>
    <s v="ACE BTP"/>
    <n v="1402157"/>
    <d v="2014-04-03T00:00:00"/>
    <s v="UNI"/>
    <x v="0"/>
    <m/>
    <s v="Aménagement du PEM"/>
    <m/>
    <n v="1879.16"/>
    <n v="0"/>
    <m/>
    <m/>
    <d v="2014-04-03T00:00:00"/>
    <m/>
    <d v="2014-04-03T00:00:00"/>
    <m/>
    <m/>
    <m/>
    <m/>
    <m/>
    <m/>
  </r>
  <r>
    <s v="AMENAGEMENT GARE DE DOLE ET ABOR(REPORT)"/>
    <s v="HYDROGEOTECHNIQUE EST"/>
    <s v="F.14.20025"/>
    <d v="2014-04-03T00:00:00"/>
    <s v="UNI"/>
    <x v="0"/>
    <m/>
    <s v="Aménagement du PEM"/>
    <m/>
    <n v="3713.58"/>
    <n v="0"/>
    <m/>
    <m/>
    <d v="2014-04-03T00:00:00"/>
    <m/>
    <d v="2014-04-03T00:00:00"/>
    <m/>
    <m/>
    <m/>
    <m/>
    <m/>
    <m/>
  </r>
  <r>
    <s v="POLE ECHANGE MULTIMODAL OPC(REPO(REPORT)"/>
    <s v="GPT EUROVIA FILIPPIS EST OUV R"/>
    <s v="SITUATION N°0"/>
    <d v="2014-04-04T00:00:00"/>
    <s v="UNI"/>
    <x v="0"/>
    <m/>
    <s v="Aménagement du PEM"/>
    <m/>
    <n v="99251.83"/>
    <n v="0"/>
    <m/>
    <m/>
    <d v="2014-04-04T00:00:00"/>
    <m/>
    <d v="2014-04-04T00:00:00"/>
    <m/>
    <m/>
    <m/>
    <m/>
    <m/>
    <m/>
  </r>
  <r>
    <s v="Mission d'analyse hydraulique de l'impac"/>
    <s v="GPT EUROVIA FILIPPIS EST OUV R"/>
    <s v="SITUATION N°1"/>
    <d v="2014-04-04T00:00:00"/>
    <s v="UNI"/>
    <x v="0"/>
    <m/>
    <s v="Aménagement du PEM"/>
    <m/>
    <n v="161111.93"/>
    <n v="0"/>
    <m/>
    <m/>
    <d v="2014-04-04T00:00:00"/>
    <m/>
    <d v="2014-04-04T00:00:00"/>
    <m/>
    <m/>
    <m/>
    <m/>
    <m/>
    <m/>
  </r>
  <r>
    <s v="PEM GARE DE DOLE - MISSION CSPS(REPORT)"/>
    <s v="GPT EUROVIA FILIPPIS EST OUV R"/>
    <s v="SITUATION N°2"/>
    <d v="2014-04-25T00:00:00"/>
    <s v="UNI"/>
    <x v="0"/>
    <m/>
    <s v="Aménagement du PEM"/>
    <m/>
    <n v="89438.78"/>
    <n v="0"/>
    <m/>
    <m/>
    <d v="2014-04-25T00:00:00"/>
    <m/>
    <d v="2014-04-25T00:00:00"/>
    <m/>
    <m/>
    <m/>
    <m/>
    <m/>
    <m/>
  </r>
  <r>
    <s v="POLE ECHANGE MULTIMODAL OPC(REPO(REPORT)"/>
    <s v="GPT EUROVIA FILIPPIS EST OUV R"/>
    <s v="SITUATION N°2b"/>
    <d v="2014-04-25T00:00:00"/>
    <s v="UNI"/>
    <x v="0"/>
    <m/>
    <s v="Aménagement du PEM"/>
    <m/>
    <n v="3289"/>
    <n v="0"/>
    <m/>
    <m/>
    <d v="2014-04-25T00:00:00"/>
    <m/>
    <d v="2014-04-25T00:00:00"/>
    <m/>
    <m/>
    <m/>
    <m/>
    <m/>
    <m/>
  </r>
  <r>
    <s v="Parking gare - Etudes géotechniques et h"/>
    <s v="DUC ET PRENEUF"/>
    <s v="DF140225"/>
    <d v="2014-04-25T00:00:00"/>
    <s v="UNI"/>
    <x v="0"/>
    <m/>
    <s v="Aménagement du PEM"/>
    <m/>
    <n v="44401.5"/>
    <n v="0"/>
    <m/>
    <m/>
    <d v="2014-04-25T00:00:00"/>
    <m/>
    <d v="2014-04-25T00:00:00"/>
    <m/>
    <m/>
    <m/>
    <m/>
    <m/>
    <m/>
  </r>
  <r>
    <s v="PEM GARE LOT 1"/>
    <s v="DUC ET PRENEUF"/>
    <s v="DF140225b"/>
    <d v="2014-04-25T00:00:00"/>
    <s v="UNI"/>
    <x v="0"/>
    <m/>
    <s v="Aménagement du PEM"/>
    <m/>
    <n v="1930.5"/>
    <n v="0"/>
    <m/>
    <m/>
    <d v="2014-04-25T00:00:00"/>
    <m/>
    <d v="2014-04-25T00:00:00"/>
    <m/>
    <m/>
    <m/>
    <m/>
    <m/>
    <m/>
  </r>
  <r>
    <s v="PEM GARE LOT 1"/>
    <s v="GPT EUROVIA FILIPPIS EST OUV R"/>
    <s v="SITUATION N°3"/>
    <d v="2014-05-09T00:00:00"/>
    <s v="UNI"/>
    <x v="0"/>
    <m/>
    <s v="Aménagement du PEM"/>
    <m/>
    <n v="99916.22"/>
    <n v="0"/>
    <m/>
    <m/>
    <d v="2014-05-09T00:00:00"/>
    <m/>
    <d v="2014-05-09T00:00:00"/>
    <m/>
    <m/>
    <m/>
    <m/>
    <m/>
    <m/>
  </r>
  <r>
    <s v="PEM GARE LOT 1"/>
    <s v="GPT EUROVIA FILIPPIS EST OUV R"/>
    <s v="SITUATION N°3b"/>
    <d v="2014-05-09T00:00:00"/>
    <s v="UNI"/>
    <x v="0"/>
    <m/>
    <s v="Aménagement du PEM"/>
    <m/>
    <n v="1977.32"/>
    <n v="0"/>
    <m/>
    <m/>
    <d v="2014-05-09T00:00:00"/>
    <m/>
    <d v="2014-05-09T00:00:00"/>
    <m/>
    <m/>
    <m/>
    <m/>
    <m/>
    <m/>
  </r>
  <r>
    <s v="PEM GARE LOT 1"/>
    <s v="GPT EUROVIA FILIPPIS EST OUV R"/>
    <s v="SITUATION N°3c"/>
    <d v="2014-05-09T00:00:00"/>
    <s v="UNI"/>
    <x v="1"/>
    <m/>
    <s v="Aménagement du PEM"/>
    <m/>
    <n v="9886.59"/>
    <n v="0"/>
    <m/>
    <m/>
    <d v="2014-05-09T00:00:00"/>
    <m/>
    <d v="2014-05-09T00:00:00"/>
    <m/>
    <m/>
    <m/>
    <m/>
    <m/>
    <m/>
  </r>
  <r>
    <s v="PEM GARE LOT5 ESPACES VERTS"/>
    <s v="ACE BTP"/>
    <n v="1403179"/>
    <d v="2014-05-28T00:00:00"/>
    <s v="UNI"/>
    <x v="1"/>
    <m/>
    <s v="Aménagement du PEM"/>
    <m/>
    <n v="1879.16"/>
    <n v="0"/>
    <m/>
    <m/>
    <d v="2014-05-28T00:00:00"/>
    <m/>
    <d v="2014-05-28T00:00:00"/>
    <m/>
    <m/>
    <m/>
    <m/>
    <m/>
    <m/>
  </r>
  <r>
    <s v="PEM GARE LOT5 ESPACES VERTS"/>
    <s v="SJE AGENCE COLAS EST"/>
    <n v="11007458"/>
    <d v="2014-05-28T00:00:00"/>
    <s v="UNI"/>
    <x v="1"/>
    <m/>
    <s v="Aménagement du PEM"/>
    <m/>
    <n v="3507.74"/>
    <n v="0"/>
    <m/>
    <m/>
    <d v="2014-05-28T00:00:00"/>
    <m/>
    <d v="2014-05-28T00:00:00"/>
    <m/>
    <m/>
    <m/>
    <m/>
    <m/>
    <m/>
  </r>
  <r>
    <s v="AC3-PEM GARE LOT 1"/>
    <s v="SJE AGENCE COLAS EST"/>
    <s v="11007458b"/>
    <d v="2014-05-28T00:00:00"/>
    <s v="UNI"/>
    <x v="1"/>
    <m/>
    <s v="Aménagement du PEM"/>
    <m/>
    <n v="1470"/>
    <n v="0"/>
    <m/>
    <m/>
    <d v="2014-05-28T00:00:00"/>
    <m/>
    <d v="2014-05-28T00:00:00"/>
    <m/>
    <m/>
    <m/>
    <m/>
    <m/>
    <m/>
  </r>
  <r>
    <s v="AC3- PEM GARE LOT --TVA AUTOLIQ DAMIN"/>
    <s v="SJE AGENCE COLAS EST"/>
    <s v="11007458c"/>
    <d v="2014-05-28T00:00:00"/>
    <s v="UNI"/>
    <x v="1"/>
    <m/>
    <s v="Aménagement du PEM"/>
    <m/>
    <n v="2209.8000000000002"/>
    <n v="0"/>
    <m/>
    <m/>
    <d v="2014-05-28T00:00:00"/>
    <m/>
    <d v="2014-05-28T00:00:00"/>
    <m/>
    <m/>
    <m/>
    <m/>
    <m/>
    <m/>
  </r>
  <r>
    <s v="AC3-PEM GARE LOT 1"/>
    <s v="DUC ET PRENEUF"/>
    <s v="DF140327"/>
    <d v="2014-05-28T00:00:00"/>
    <s v="UNI"/>
    <x v="1"/>
    <m/>
    <s v="Aménagement du PEM"/>
    <m/>
    <n v="30127"/>
    <n v="0"/>
    <m/>
    <m/>
    <d v="2014-05-28T00:00:00"/>
    <m/>
    <d v="2014-05-28T00:00:00"/>
    <m/>
    <m/>
    <m/>
    <m/>
    <m/>
    <m/>
  </r>
  <r>
    <s v="Frais de personnel  "/>
    <s v="Nom du bénéficiaire"/>
    <s v="DDP1_FRAIS-PERS_NOM"/>
    <d v="2016-12-31T00:00:00"/>
    <s v="REC"/>
    <x v="2"/>
    <m/>
    <m/>
    <m/>
    <n v="4890.8525202240198"/>
    <n v="0"/>
    <m/>
    <m/>
    <d v="2016-12-31T00:00:00"/>
    <n v="42735"/>
    <d v="2016-12-31T00:00:00"/>
    <m/>
    <m/>
    <m/>
    <m/>
    <m/>
    <m/>
  </r>
  <r>
    <m/>
    <m/>
    <m/>
    <m/>
    <m/>
    <x v="2"/>
    <m/>
    <m/>
    <m/>
    <m/>
    <m/>
    <m/>
    <m/>
    <m/>
    <m/>
    <m/>
    <m/>
    <m/>
    <m/>
    <m/>
    <m/>
    <m/>
  </r>
  <r>
    <m/>
    <m/>
    <m/>
    <m/>
    <m/>
    <x v="2"/>
    <m/>
    <m/>
    <m/>
    <m/>
    <m/>
    <m/>
    <m/>
    <m/>
    <m/>
    <m/>
    <m/>
    <m/>
    <m/>
    <m/>
    <m/>
    <m/>
  </r>
  <r>
    <m/>
    <m/>
    <m/>
    <m/>
    <m/>
    <x v="2"/>
    <m/>
    <m/>
    <m/>
    <m/>
    <m/>
    <m/>
    <m/>
    <m/>
    <m/>
    <m/>
    <m/>
    <m/>
    <m/>
    <m/>
    <m/>
    <m/>
  </r>
  <r>
    <s v="Si plus de 25 lignes, démasquer les lignes ci-dessous"/>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m/>
    <m/>
    <m/>
    <m/>
    <m/>
    <x v="2"/>
    <m/>
    <m/>
    <m/>
    <m/>
    <m/>
    <m/>
    <m/>
    <m/>
    <m/>
    <m/>
    <m/>
    <m/>
    <m/>
    <m/>
    <m/>
    <m/>
  </r>
  <r>
    <s v="DEPENSES INDIRECTES"/>
    <s v="Nom du bénéficiaire"/>
    <s v="DDP1_DEP_IND"/>
    <m/>
    <s v="UNI"/>
    <x v="3"/>
    <m/>
    <m/>
    <m/>
    <n v="7362.0434999999989"/>
    <n v="0"/>
    <s v="calcul automatique - 15% des dépenses directes de personnel"/>
    <m/>
    <d v="2016-12-31T00:00:00"/>
    <m/>
    <d v="2016-12-31T00:00:00"/>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600-000000000000}" name="Tableau croisé dynamique2" cacheId="0" applyNumberFormats="0" applyBorderFormats="0" applyFontFormats="0" applyPatternFormats="0" applyAlignmentFormats="0" applyWidthHeightFormats="1" dataCaption="Valeurs" updatedVersion="4" minRefreshableVersion="3" useAutoFormatting="1" itemPrintTitles="1" createdVersion="4" indent="0" outline="1" outlineData="1" multipleFieldFilters="0">
  <location ref="A3:C8" firstHeaderRow="0" firstDataRow="1" firstDataCol="1"/>
  <pivotFields count="22">
    <pivotField showAll="0"/>
    <pivotField showAll="0"/>
    <pivotField showAll="0"/>
    <pivotField showAll="0"/>
    <pivotField showAll="0"/>
    <pivotField axis="axisRow" showAll="0">
      <items count="5">
        <item x="2"/>
        <item x="0"/>
        <item x="1"/>
        <item x="3"/>
        <item t="default"/>
      </items>
    </pivotField>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s>
  <rowFields count="1">
    <field x="5"/>
  </rowFields>
  <rowItems count="5">
    <i>
      <x/>
    </i>
    <i>
      <x v="1"/>
    </i>
    <i>
      <x v="2"/>
    </i>
    <i>
      <x v="3"/>
    </i>
    <i t="grand">
      <x/>
    </i>
  </rowItems>
  <colFields count="1">
    <field x="-2"/>
  </colFields>
  <colItems count="2">
    <i>
      <x/>
    </i>
    <i i="1">
      <x v="1"/>
    </i>
  </colItems>
  <dataFields count="2">
    <dataField name="Somme de Montant pièce comptable" fld="9" baseField="5" baseItem="0"/>
    <dataField name="Somme de Montant non présenté" fld="10" baseField="5" baseItem="0"/>
  </dataFields>
  <formats count="2">
    <format dxfId="1">
      <pivotArea outline="0" collapsedLevelsAreSubtotals="1"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terreg-francesuisse.eu/je-suis-beneficiaire/je-depose-ma-demande-de-paiement-fr/" TargetMode="External"/><Relationship Id="rId1" Type="http://schemas.openxmlformats.org/officeDocument/2006/relationships/hyperlink" Target="http://www.interreg-francesuisse.eu/ressources/"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B24"/>
  <sheetViews>
    <sheetView tabSelected="1" view="pageBreakPreview" zoomScale="90" zoomScaleNormal="90" zoomScaleSheetLayoutView="90" workbookViewId="0">
      <selection activeCell="B10" sqref="B10"/>
    </sheetView>
  </sheetViews>
  <sheetFormatPr baseColWidth="10" defaultColWidth="11" defaultRowHeight="13.8" x14ac:dyDescent="0.25"/>
  <cols>
    <col min="1" max="1" width="52.8984375" style="23" customWidth="1"/>
    <col min="2" max="2" width="138" style="22" customWidth="1"/>
    <col min="3" max="9" width="11" style="23"/>
    <col min="10" max="10" width="14.59765625" style="23" customWidth="1"/>
    <col min="11" max="16384" width="11" style="23"/>
  </cols>
  <sheetData>
    <row r="1" spans="1:2" ht="42" customHeight="1" x14ac:dyDescent="0.25">
      <c r="A1" s="21" t="s">
        <v>112</v>
      </c>
      <c r="B1" s="202" t="s">
        <v>196</v>
      </c>
    </row>
    <row r="2" spans="1:2" ht="18.75" customHeight="1" x14ac:dyDescent="0.25">
      <c r="A2" s="261" t="s">
        <v>182</v>
      </c>
      <c r="B2" s="261" t="s">
        <v>169</v>
      </c>
    </row>
    <row r="4" spans="1:2" x14ac:dyDescent="0.25">
      <c r="A4" s="259" t="s">
        <v>164</v>
      </c>
      <c r="B4" s="259"/>
    </row>
    <row r="5" spans="1:2" x14ac:dyDescent="0.25">
      <c r="A5" s="181" t="s">
        <v>178</v>
      </c>
      <c r="B5" s="170"/>
    </row>
    <row r="6" spans="1:2" x14ac:dyDescent="0.25">
      <c r="A6" s="181"/>
      <c r="B6" s="170"/>
    </row>
    <row r="7" spans="1:2" x14ac:dyDescent="0.25">
      <c r="A7" s="260" t="s">
        <v>179</v>
      </c>
      <c r="B7" s="260"/>
    </row>
    <row r="8" spans="1:2" s="90" customFormat="1" x14ac:dyDescent="0.25">
      <c r="A8" s="183" t="s">
        <v>180</v>
      </c>
      <c r="B8" s="182" t="s">
        <v>173</v>
      </c>
    </row>
    <row r="9" spans="1:2" s="90" customFormat="1" x14ac:dyDescent="0.25">
      <c r="A9" s="183"/>
      <c r="B9" s="182"/>
    </row>
    <row r="10" spans="1:2" ht="33" customHeight="1" x14ac:dyDescent="0.25">
      <c r="A10" s="40" t="s">
        <v>71</v>
      </c>
      <c r="B10" s="64" t="s">
        <v>74</v>
      </c>
    </row>
    <row r="11" spans="1:2" ht="119.25" customHeight="1" x14ac:dyDescent="0.25">
      <c r="A11" s="42" t="s">
        <v>72</v>
      </c>
      <c r="B11" s="61" t="s">
        <v>183</v>
      </c>
    </row>
    <row r="12" spans="1:2" ht="55.2" x14ac:dyDescent="0.25">
      <c r="A12" s="47" t="s">
        <v>184</v>
      </c>
      <c r="B12" s="88" t="s">
        <v>170</v>
      </c>
    </row>
    <row r="13" spans="1:2" ht="41.4" x14ac:dyDescent="0.25">
      <c r="A13" s="47" t="s">
        <v>165</v>
      </c>
      <c r="B13" s="88" t="s">
        <v>181</v>
      </c>
    </row>
    <row r="14" spans="1:2" ht="41.4" x14ac:dyDescent="0.25">
      <c r="A14" s="47" t="s">
        <v>147</v>
      </c>
      <c r="B14" s="88" t="s">
        <v>171</v>
      </c>
    </row>
    <row r="15" spans="1:2" ht="69" x14ac:dyDescent="0.25">
      <c r="A15" s="43" t="s">
        <v>73</v>
      </c>
      <c r="B15" s="35" t="s">
        <v>172</v>
      </c>
    </row>
    <row r="16" spans="1:2" s="52" customFormat="1" ht="24" customHeight="1" x14ac:dyDescent="0.25">
      <c r="A16" s="184" t="s">
        <v>176</v>
      </c>
    </row>
    <row r="17" spans="1:2" s="52" customFormat="1" x14ac:dyDescent="0.25">
      <c r="A17" s="180" t="s">
        <v>177</v>
      </c>
    </row>
    <row r="18" spans="1:2" x14ac:dyDescent="0.25">
      <c r="B18" s="89"/>
    </row>
    <row r="24" spans="1:2" x14ac:dyDescent="0.25">
      <c r="A24" s="23" t="s">
        <v>111</v>
      </c>
    </row>
  </sheetData>
  <mergeCells count="3">
    <mergeCell ref="A4:B4"/>
    <mergeCell ref="A7:B7"/>
    <mergeCell ref="A2:B2"/>
  </mergeCells>
  <hyperlinks>
    <hyperlink ref="A17" r:id="rId1" xr:uid="{8D266BF7-33B6-4E21-9455-EEAB4CA3851A}"/>
    <hyperlink ref="B8" r:id="rId2" xr:uid="{A7FEE6D0-05D2-47B8-9303-F63917911A32}"/>
  </hyperlinks>
  <pageMargins left="0.70866141732283472" right="0.70866141732283472" top="0.74803149606299213" bottom="0.74803149606299213" header="0.31496062992125984" footer="0.31496062992125984"/>
  <pageSetup paperSize="8" scale="93" orientation="landscape" r:id="rId3"/>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A1:U400"/>
  <sheetViews>
    <sheetView view="pageBreakPreview" zoomScale="80" zoomScaleNormal="77" zoomScaleSheetLayoutView="80" workbookViewId="0">
      <pane xSplit="1" ySplit="11" topLeftCell="B12" activePane="bottomRight" state="frozen"/>
      <selection pane="topRight" activeCell="B1" sqref="B1"/>
      <selection pane="bottomLeft" activeCell="A11" sqref="A11"/>
      <selection pane="bottomRight" activeCell="A12" sqref="A12"/>
    </sheetView>
  </sheetViews>
  <sheetFormatPr baseColWidth="10" defaultColWidth="11" defaultRowHeight="13.8" x14ac:dyDescent="0.25"/>
  <cols>
    <col min="1" max="1" width="39.3984375" style="1" customWidth="1"/>
    <col min="2" max="2" width="46.59765625" style="1" customWidth="1"/>
    <col min="3" max="3" width="24.5" style="2" customWidth="1"/>
    <col min="4" max="5" width="15.69921875" style="4" customWidth="1"/>
    <col min="6" max="6" width="15.19921875" style="1" customWidth="1"/>
    <col min="7" max="7" width="10.59765625" style="1" customWidth="1"/>
    <col min="8" max="8" width="39.19921875" style="1" customWidth="1"/>
    <col min="9" max="10" width="21" style="3" customWidth="1"/>
    <col min="11" max="11" width="17.8984375" style="1" customWidth="1"/>
    <col min="12" max="12" width="28.59765625" style="1" customWidth="1"/>
    <col min="13" max="13" width="25.3984375" style="1" customWidth="1"/>
    <col min="14" max="14" width="15.3984375" customWidth="1"/>
    <col min="15" max="20" width="16" style="1" customWidth="1"/>
    <col min="21" max="21" width="3.5" style="3" customWidth="1"/>
    <col min="22" max="16384" width="11" style="1"/>
  </cols>
  <sheetData>
    <row r="1" spans="1:21" s="15" customFormat="1" ht="27" customHeight="1" x14ac:dyDescent="0.25">
      <c r="A1" s="16" t="s">
        <v>83</v>
      </c>
      <c r="N1"/>
    </row>
    <row r="2" spans="1:21" s="81" customFormat="1" ht="11.25" customHeight="1" x14ac:dyDescent="0.25">
      <c r="A2" s="16"/>
      <c r="N2"/>
    </row>
    <row r="3" spans="1:21" s="15" customFormat="1" x14ac:dyDescent="0.25">
      <c r="A3" s="87" t="s">
        <v>114</v>
      </c>
      <c r="B3" s="87"/>
      <c r="N3"/>
    </row>
    <row r="4" spans="1:21" s="23" customFormat="1" ht="16.5" customHeight="1" x14ac:dyDescent="0.25">
      <c r="A4" s="70" t="s">
        <v>20</v>
      </c>
      <c r="B4" s="114" t="s">
        <v>168</v>
      </c>
      <c r="N4"/>
    </row>
    <row r="5" spans="1:21" s="45" customFormat="1" ht="16.5" customHeight="1" x14ac:dyDescent="0.25">
      <c r="A5" s="83" t="s">
        <v>109</v>
      </c>
      <c r="B5" s="114"/>
      <c r="C5" s="44"/>
      <c r="N5"/>
    </row>
    <row r="6" spans="1:21" s="23" customFormat="1" ht="16.5" customHeight="1" x14ac:dyDescent="0.25">
      <c r="A6" s="84" t="s">
        <v>19</v>
      </c>
      <c r="B6" s="115" t="s">
        <v>50</v>
      </c>
      <c r="D6" s="24"/>
      <c r="L6" s="100" t="s">
        <v>106</v>
      </c>
      <c r="N6"/>
    </row>
    <row r="7" spans="1:21" s="23" customFormat="1" ht="16.5" customHeight="1" x14ac:dyDescent="0.25">
      <c r="A7" s="70" t="s">
        <v>108</v>
      </c>
      <c r="B7" s="116">
        <v>1</v>
      </c>
      <c r="C7" s="46"/>
      <c r="L7" s="101" t="s">
        <v>121</v>
      </c>
      <c r="M7" s="265"/>
      <c r="N7"/>
    </row>
    <row r="8" spans="1:21" s="23" customFormat="1" ht="16.5" customHeight="1" x14ac:dyDescent="0.25">
      <c r="A8" s="70" t="s">
        <v>167</v>
      </c>
      <c r="B8" s="117"/>
      <c r="C8" s="22"/>
      <c r="L8" s="101" t="s">
        <v>122</v>
      </c>
      <c r="M8" s="266"/>
      <c r="N8"/>
    </row>
    <row r="9" spans="1:21" s="23" customFormat="1" ht="16.5" customHeight="1" x14ac:dyDescent="0.25">
      <c r="A9" s="70" t="s">
        <v>78</v>
      </c>
      <c r="B9" s="117"/>
      <c r="C9" s="22"/>
      <c r="D9" s="51"/>
      <c r="F9" s="51"/>
      <c r="M9" s="266"/>
      <c r="N9"/>
    </row>
    <row r="10" spans="1:21" s="24" customFormat="1" ht="39.75" customHeight="1" x14ac:dyDescent="0.25">
      <c r="A10" s="25"/>
      <c r="B10" s="48"/>
      <c r="C10" s="48"/>
      <c r="I10" s="82" t="s">
        <v>106</v>
      </c>
      <c r="M10" s="267"/>
      <c r="N10"/>
      <c r="O10" s="268" t="s">
        <v>82</v>
      </c>
      <c r="P10" s="269"/>
      <c r="Q10" s="269"/>
      <c r="R10" s="269"/>
      <c r="S10" s="269"/>
      <c r="T10" s="270"/>
    </row>
    <row r="11" spans="1:21" s="13" customFormat="1" ht="41.25" customHeight="1" x14ac:dyDescent="0.25">
      <c r="A11" s="11" t="s">
        <v>113</v>
      </c>
      <c r="B11" s="10" t="s">
        <v>1</v>
      </c>
      <c r="C11" s="11" t="s">
        <v>98</v>
      </c>
      <c r="D11" s="11" t="s">
        <v>2</v>
      </c>
      <c r="E11" s="11" t="s">
        <v>115</v>
      </c>
      <c r="F11" s="11" t="s">
        <v>7</v>
      </c>
      <c r="G11" s="11" t="s">
        <v>3</v>
      </c>
      <c r="H11" s="10" t="s">
        <v>0</v>
      </c>
      <c r="I11" s="50" t="s">
        <v>4</v>
      </c>
      <c r="J11" s="50" t="s">
        <v>5</v>
      </c>
      <c r="K11" s="10" t="s">
        <v>6</v>
      </c>
      <c r="L11" s="11" t="s">
        <v>81</v>
      </c>
      <c r="M11" s="11" t="s">
        <v>99</v>
      </c>
      <c r="N11"/>
      <c r="O11" s="12" t="s">
        <v>9</v>
      </c>
      <c r="P11" s="12" t="s">
        <v>10</v>
      </c>
      <c r="Q11" s="12" t="s">
        <v>11</v>
      </c>
      <c r="R11" s="14" t="s">
        <v>12</v>
      </c>
      <c r="S11" s="14" t="s">
        <v>13</v>
      </c>
      <c r="T11" s="12" t="s">
        <v>14</v>
      </c>
    </row>
    <row r="12" spans="1:21" ht="18" customHeight="1" x14ac:dyDescent="0.25">
      <c r="A12" s="107"/>
      <c r="B12" s="108"/>
      <c r="C12" s="107"/>
      <c r="D12" s="109"/>
      <c r="E12" s="109"/>
      <c r="F12" s="109"/>
      <c r="G12" s="110"/>
      <c r="H12" s="111"/>
      <c r="I12" s="112"/>
      <c r="J12" s="112"/>
      <c r="K12" s="111"/>
      <c r="L12" s="111"/>
      <c r="M12" s="67">
        <f t="shared" ref="M12:M75" si="0">I12-J12</f>
        <v>0</v>
      </c>
      <c r="O12" s="187"/>
      <c r="P12" s="187"/>
      <c r="Q12" s="187"/>
      <c r="R12" s="188"/>
      <c r="S12" s="188"/>
      <c r="T12" s="187"/>
      <c r="U12" s="1"/>
    </row>
    <row r="13" spans="1:21" ht="18" customHeight="1" x14ac:dyDescent="0.25">
      <c r="A13" s="107"/>
      <c r="B13" s="108"/>
      <c r="C13" s="107"/>
      <c r="D13" s="109"/>
      <c r="E13" s="109"/>
      <c r="F13" s="109"/>
      <c r="G13" s="110"/>
      <c r="H13" s="111"/>
      <c r="I13" s="112"/>
      <c r="J13" s="112"/>
      <c r="K13" s="111"/>
      <c r="L13" s="111"/>
      <c r="M13" s="67">
        <f t="shared" si="0"/>
        <v>0</v>
      </c>
      <c r="O13" s="187"/>
      <c r="P13" s="187"/>
      <c r="Q13" s="187"/>
      <c r="R13" s="188"/>
      <c r="S13" s="188"/>
      <c r="T13" s="187"/>
      <c r="U13" s="1"/>
    </row>
    <row r="14" spans="1:21" ht="18" customHeight="1" x14ac:dyDescent="0.25">
      <c r="A14" s="111"/>
      <c r="B14" s="108"/>
      <c r="C14" s="111"/>
      <c r="D14" s="109"/>
      <c r="E14" s="109"/>
      <c r="F14" s="109"/>
      <c r="G14" s="110"/>
      <c r="H14" s="111"/>
      <c r="I14" s="112"/>
      <c r="J14" s="113"/>
      <c r="K14" s="111"/>
      <c r="L14" s="111"/>
      <c r="M14" s="67">
        <f t="shared" si="0"/>
        <v>0</v>
      </c>
      <c r="O14" s="187"/>
      <c r="P14" s="187"/>
      <c r="Q14" s="187"/>
      <c r="R14" s="187"/>
      <c r="S14" s="187"/>
      <c r="T14" s="187"/>
      <c r="U14" s="1"/>
    </row>
    <row r="15" spans="1:21" ht="18" customHeight="1" x14ac:dyDescent="0.25">
      <c r="A15" s="107"/>
      <c r="B15" s="108"/>
      <c r="C15" s="107"/>
      <c r="D15" s="109"/>
      <c r="E15" s="109"/>
      <c r="F15" s="109"/>
      <c r="G15" s="110"/>
      <c r="H15" s="111"/>
      <c r="I15" s="112"/>
      <c r="J15" s="112"/>
      <c r="K15" s="111"/>
      <c r="L15" s="111"/>
      <c r="M15" s="67">
        <f t="shared" si="0"/>
        <v>0</v>
      </c>
      <c r="O15" s="187"/>
      <c r="P15" s="187"/>
      <c r="Q15" s="187"/>
      <c r="R15" s="188"/>
      <c r="S15" s="188"/>
      <c r="T15" s="187"/>
      <c r="U15" s="1"/>
    </row>
    <row r="16" spans="1:21" ht="18" customHeight="1" x14ac:dyDescent="0.25">
      <c r="A16" s="107"/>
      <c r="B16" s="108"/>
      <c r="C16" s="107"/>
      <c r="D16" s="109"/>
      <c r="E16" s="109"/>
      <c r="F16" s="109"/>
      <c r="G16" s="110"/>
      <c r="H16" s="111"/>
      <c r="I16" s="112"/>
      <c r="J16" s="112"/>
      <c r="K16" s="111"/>
      <c r="L16" s="111"/>
      <c r="M16" s="67">
        <f t="shared" si="0"/>
        <v>0</v>
      </c>
      <c r="O16" s="187"/>
      <c r="P16" s="187"/>
      <c r="Q16" s="187"/>
      <c r="R16" s="188"/>
      <c r="S16" s="188"/>
      <c r="T16" s="187"/>
      <c r="U16" s="1"/>
    </row>
    <row r="17" spans="1:21" ht="18" customHeight="1" x14ac:dyDescent="0.25">
      <c r="A17" s="107"/>
      <c r="B17" s="108"/>
      <c r="C17" s="107"/>
      <c r="D17" s="109"/>
      <c r="E17" s="109"/>
      <c r="F17" s="109"/>
      <c r="G17" s="110"/>
      <c r="H17" s="111"/>
      <c r="I17" s="112"/>
      <c r="J17" s="112"/>
      <c r="K17" s="111"/>
      <c r="L17" s="111"/>
      <c r="M17" s="67">
        <f t="shared" si="0"/>
        <v>0</v>
      </c>
      <c r="O17" s="187"/>
      <c r="P17" s="187"/>
      <c r="Q17" s="187"/>
      <c r="R17" s="188"/>
      <c r="S17" s="188"/>
      <c r="T17" s="187"/>
      <c r="U17" s="1"/>
    </row>
    <row r="18" spans="1:21" ht="18" customHeight="1" x14ac:dyDescent="0.25">
      <c r="A18" s="107"/>
      <c r="B18" s="108"/>
      <c r="C18" s="107"/>
      <c r="D18" s="109"/>
      <c r="E18" s="109"/>
      <c r="F18" s="109"/>
      <c r="G18" s="110"/>
      <c r="H18" s="111"/>
      <c r="I18" s="112"/>
      <c r="J18" s="112"/>
      <c r="K18" s="111"/>
      <c r="L18" s="111"/>
      <c r="M18" s="67">
        <f t="shared" si="0"/>
        <v>0</v>
      </c>
      <c r="O18" s="187"/>
      <c r="P18" s="187"/>
      <c r="Q18" s="187"/>
      <c r="R18" s="188"/>
      <c r="S18" s="188"/>
      <c r="T18" s="187"/>
      <c r="U18" s="1"/>
    </row>
    <row r="19" spans="1:21" ht="18" customHeight="1" x14ac:dyDescent="0.25">
      <c r="A19" s="107"/>
      <c r="B19" s="108"/>
      <c r="C19" s="107"/>
      <c r="D19" s="109"/>
      <c r="E19" s="109"/>
      <c r="F19" s="109"/>
      <c r="G19" s="110"/>
      <c r="H19" s="111"/>
      <c r="I19" s="112"/>
      <c r="J19" s="112"/>
      <c r="K19" s="111"/>
      <c r="L19" s="111"/>
      <c r="M19" s="67">
        <f t="shared" si="0"/>
        <v>0</v>
      </c>
      <c r="O19" s="187"/>
      <c r="P19" s="187"/>
      <c r="Q19" s="187"/>
      <c r="R19" s="188"/>
      <c r="S19" s="188"/>
      <c r="T19" s="187"/>
      <c r="U19" s="1"/>
    </row>
    <row r="20" spans="1:21" ht="18" customHeight="1" x14ac:dyDescent="0.25">
      <c r="A20" s="107"/>
      <c r="B20" s="108"/>
      <c r="C20" s="107"/>
      <c r="D20" s="109"/>
      <c r="E20" s="109"/>
      <c r="F20" s="109"/>
      <c r="G20" s="110"/>
      <c r="H20" s="111"/>
      <c r="I20" s="112"/>
      <c r="J20" s="112"/>
      <c r="K20" s="111"/>
      <c r="L20" s="111"/>
      <c r="M20" s="67">
        <f t="shared" si="0"/>
        <v>0</v>
      </c>
      <c r="O20" s="187"/>
      <c r="P20" s="187"/>
      <c r="Q20" s="187"/>
      <c r="R20" s="188"/>
      <c r="S20" s="188"/>
      <c r="T20" s="187"/>
      <c r="U20" s="1"/>
    </row>
    <row r="21" spans="1:21" ht="18" customHeight="1" x14ac:dyDescent="0.25">
      <c r="A21" s="107"/>
      <c r="B21" s="108"/>
      <c r="C21" s="107"/>
      <c r="D21" s="109"/>
      <c r="E21" s="109"/>
      <c r="F21" s="109"/>
      <c r="G21" s="110"/>
      <c r="H21" s="111"/>
      <c r="I21" s="112"/>
      <c r="J21" s="112"/>
      <c r="K21" s="111"/>
      <c r="L21" s="111"/>
      <c r="M21" s="67">
        <f t="shared" si="0"/>
        <v>0</v>
      </c>
      <c r="O21" s="187"/>
      <c r="P21" s="187"/>
      <c r="Q21" s="187"/>
      <c r="R21" s="188"/>
      <c r="S21" s="188"/>
      <c r="T21" s="187"/>
      <c r="U21" s="1"/>
    </row>
    <row r="22" spans="1:21" ht="18" customHeight="1" x14ac:dyDescent="0.25">
      <c r="A22" s="107"/>
      <c r="B22" s="108"/>
      <c r="C22" s="107"/>
      <c r="D22" s="109"/>
      <c r="E22" s="109"/>
      <c r="F22" s="109"/>
      <c r="G22" s="110"/>
      <c r="H22" s="111"/>
      <c r="I22" s="112"/>
      <c r="J22" s="112"/>
      <c r="K22" s="111"/>
      <c r="L22" s="111"/>
      <c r="M22" s="67">
        <f t="shared" si="0"/>
        <v>0</v>
      </c>
      <c r="O22" s="187"/>
      <c r="P22" s="187"/>
      <c r="Q22" s="187"/>
      <c r="R22" s="188"/>
      <c r="S22" s="188"/>
      <c r="T22" s="187"/>
      <c r="U22" s="1"/>
    </row>
    <row r="23" spans="1:21" ht="18" customHeight="1" x14ac:dyDescent="0.25">
      <c r="A23" s="107"/>
      <c r="B23" s="108"/>
      <c r="C23" s="107"/>
      <c r="D23" s="109"/>
      <c r="E23" s="109"/>
      <c r="F23" s="109"/>
      <c r="G23" s="110"/>
      <c r="H23" s="111"/>
      <c r="I23" s="112"/>
      <c r="J23" s="112"/>
      <c r="K23" s="111"/>
      <c r="L23" s="111"/>
      <c r="M23" s="67">
        <f t="shared" si="0"/>
        <v>0</v>
      </c>
      <c r="O23" s="187"/>
      <c r="P23" s="187"/>
      <c r="Q23" s="187"/>
      <c r="R23" s="188"/>
      <c r="S23" s="188"/>
      <c r="T23" s="187"/>
      <c r="U23" s="1"/>
    </row>
    <row r="24" spans="1:21" ht="18" customHeight="1" x14ac:dyDescent="0.25">
      <c r="A24" s="107"/>
      <c r="B24" s="108"/>
      <c r="C24" s="107"/>
      <c r="D24" s="109"/>
      <c r="E24" s="109"/>
      <c r="F24" s="109"/>
      <c r="G24" s="110"/>
      <c r="H24" s="111"/>
      <c r="I24" s="112"/>
      <c r="J24" s="112"/>
      <c r="K24" s="111"/>
      <c r="L24" s="111"/>
      <c r="M24" s="67">
        <f t="shared" si="0"/>
        <v>0</v>
      </c>
      <c r="O24" s="187"/>
      <c r="P24" s="187"/>
      <c r="Q24" s="187"/>
      <c r="R24" s="188"/>
      <c r="S24" s="188"/>
      <c r="T24" s="187"/>
      <c r="U24" s="1"/>
    </row>
    <row r="25" spans="1:21" ht="18" customHeight="1" x14ac:dyDescent="0.25">
      <c r="A25" s="107"/>
      <c r="B25" s="108"/>
      <c r="C25" s="107"/>
      <c r="D25" s="109"/>
      <c r="E25" s="109"/>
      <c r="F25" s="109"/>
      <c r="G25" s="110"/>
      <c r="H25" s="111" t="s">
        <v>70</v>
      </c>
      <c r="I25" s="112"/>
      <c r="J25" s="112"/>
      <c r="K25" s="111"/>
      <c r="L25" s="111"/>
      <c r="M25" s="67">
        <f t="shared" si="0"/>
        <v>0</v>
      </c>
      <c r="O25" s="187"/>
      <c r="P25" s="187"/>
      <c r="Q25" s="187"/>
      <c r="R25" s="188"/>
      <c r="S25" s="188"/>
      <c r="T25" s="187"/>
      <c r="U25" s="1"/>
    </row>
    <row r="26" spans="1:21" ht="18" hidden="1" customHeight="1" x14ac:dyDescent="0.25">
      <c r="A26" s="107"/>
      <c r="B26" s="108"/>
      <c r="C26" s="107"/>
      <c r="D26" s="109"/>
      <c r="E26" s="109"/>
      <c r="F26" s="109"/>
      <c r="G26" s="110"/>
      <c r="H26" s="111"/>
      <c r="I26" s="112"/>
      <c r="J26" s="112"/>
      <c r="K26" s="111"/>
      <c r="L26" s="111"/>
      <c r="M26" s="67">
        <f t="shared" si="0"/>
        <v>0</v>
      </c>
      <c r="O26" s="187"/>
      <c r="P26" s="187"/>
      <c r="Q26" s="187"/>
      <c r="R26" s="188"/>
      <c r="S26" s="188"/>
      <c r="T26" s="187"/>
      <c r="U26" s="1"/>
    </row>
    <row r="27" spans="1:21" ht="18" hidden="1" customHeight="1" x14ac:dyDescent="0.25">
      <c r="A27" s="107"/>
      <c r="B27" s="108"/>
      <c r="C27" s="107"/>
      <c r="D27" s="109"/>
      <c r="E27" s="109"/>
      <c r="F27" s="109"/>
      <c r="G27" s="110"/>
      <c r="H27" s="111"/>
      <c r="I27" s="112"/>
      <c r="J27" s="112"/>
      <c r="K27" s="111"/>
      <c r="L27" s="111"/>
      <c r="M27" s="67">
        <f t="shared" si="0"/>
        <v>0</v>
      </c>
      <c r="O27" s="187"/>
      <c r="P27" s="187"/>
      <c r="Q27" s="187"/>
      <c r="R27" s="188"/>
      <c r="S27" s="188"/>
      <c r="T27" s="187"/>
      <c r="U27" s="1"/>
    </row>
    <row r="28" spans="1:21" ht="18" hidden="1" customHeight="1" x14ac:dyDescent="0.25">
      <c r="A28" s="70"/>
      <c r="B28" s="71"/>
      <c r="C28" s="76"/>
      <c r="D28" s="72"/>
      <c r="E28" s="72"/>
      <c r="F28" s="72"/>
      <c r="G28" s="73"/>
      <c r="H28" s="75"/>
      <c r="I28" s="74"/>
      <c r="J28" s="74"/>
      <c r="K28" s="75"/>
      <c r="L28" s="75"/>
      <c r="M28" s="67">
        <f t="shared" si="0"/>
        <v>0</v>
      </c>
      <c r="O28" s="187"/>
      <c r="P28" s="187"/>
      <c r="Q28" s="187"/>
      <c r="R28" s="188"/>
      <c r="S28" s="188"/>
      <c r="T28" s="187"/>
      <c r="U28" s="1"/>
    </row>
    <row r="29" spans="1:21" ht="18" hidden="1" customHeight="1" x14ac:dyDescent="0.25">
      <c r="A29" s="70"/>
      <c r="B29" s="71"/>
      <c r="C29" s="76"/>
      <c r="D29" s="72"/>
      <c r="E29" s="72"/>
      <c r="F29" s="72"/>
      <c r="G29" s="73"/>
      <c r="H29" s="75"/>
      <c r="I29" s="74"/>
      <c r="J29" s="74"/>
      <c r="K29" s="75"/>
      <c r="L29" s="75"/>
      <c r="M29" s="67">
        <f t="shared" si="0"/>
        <v>0</v>
      </c>
      <c r="O29" s="187"/>
      <c r="P29" s="187"/>
      <c r="Q29" s="187"/>
      <c r="R29" s="188"/>
      <c r="S29" s="188"/>
      <c r="T29" s="187"/>
      <c r="U29" s="1"/>
    </row>
    <row r="30" spans="1:21" ht="18" hidden="1" customHeight="1" x14ac:dyDescent="0.25">
      <c r="A30" s="70"/>
      <c r="B30" s="71"/>
      <c r="C30" s="76"/>
      <c r="D30" s="72"/>
      <c r="E30" s="72"/>
      <c r="F30" s="72"/>
      <c r="G30" s="73"/>
      <c r="H30" s="75"/>
      <c r="I30" s="74"/>
      <c r="J30" s="74"/>
      <c r="K30" s="75"/>
      <c r="L30" s="75"/>
      <c r="M30" s="67">
        <f t="shared" si="0"/>
        <v>0</v>
      </c>
      <c r="O30" s="187"/>
      <c r="P30" s="187"/>
      <c r="Q30" s="187"/>
      <c r="R30" s="188"/>
      <c r="S30" s="188"/>
      <c r="T30" s="187"/>
      <c r="U30" s="1"/>
    </row>
    <row r="31" spans="1:21" ht="18" hidden="1" customHeight="1" x14ac:dyDescent="0.25">
      <c r="A31" s="70"/>
      <c r="B31" s="71"/>
      <c r="C31" s="76"/>
      <c r="D31" s="72"/>
      <c r="E31" s="72"/>
      <c r="F31" s="72"/>
      <c r="G31" s="73"/>
      <c r="H31" s="75"/>
      <c r="I31" s="74"/>
      <c r="J31" s="74"/>
      <c r="K31" s="75"/>
      <c r="L31" s="75"/>
      <c r="M31" s="67">
        <f t="shared" si="0"/>
        <v>0</v>
      </c>
      <c r="O31" s="187"/>
      <c r="P31" s="187"/>
      <c r="Q31" s="187"/>
      <c r="R31" s="188"/>
      <c r="S31" s="188"/>
      <c r="T31" s="187"/>
      <c r="U31" s="1"/>
    </row>
    <row r="32" spans="1:21" ht="18" hidden="1" customHeight="1" x14ac:dyDescent="0.25">
      <c r="A32" s="70"/>
      <c r="B32" s="71"/>
      <c r="C32" s="76"/>
      <c r="D32" s="72"/>
      <c r="E32" s="72"/>
      <c r="F32" s="72"/>
      <c r="G32" s="73"/>
      <c r="H32" s="75"/>
      <c r="I32" s="74"/>
      <c r="J32" s="74"/>
      <c r="K32" s="75"/>
      <c r="L32" s="75"/>
      <c r="M32" s="67">
        <f t="shared" si="0"/>
        <v>0</v>
      </c>
      <c r="O32" s="187"/>
      <c r="P32" s="187"/>
      <c r="Q32" s="187"/>
      <c r="R32" s="188"/>
      <c r="S32" s="188"/>
      <c r="T32" s="187"/>
      <c r="U32" s="1"/>
    </row>
    <row r="33" spans="1:21" ht="18" hidden="1" customHeight="1" x14ac:dyDescent="0.25">
      <c r="A33" s="70"/>
      <c r="B33" s="71"/>
      <c r="C33" s="76"/>
      <c r="D33" s="72"/>
      <c r="E33" s="72"/>
      <c r="F33" s="72"/>
      <c r="G33" s="73"/>
      <c r="H33" s="75"/>
      <c r="I33" s="74"/>
      <c r="J33" s="74"/>
      <c r="K33" s="75"/>
      <c r="L33" s="75"/>
      <c r="M33" s="67">
        <f t="shared" si="0"/>
        <v>0</v>
      </c>
      <c r="O33" s="187"/>
      <c r="P33" s="187"/>
      <c r="Q33" s="187"/>
      <c r="R33" s="188"/>
      <c r="S33" s="188"/>
      <c r="T33" s="187"/>
      <c r="U33" s="1"/>
    </row>
    <row r="34" spans="1:21" ht="18" hidden="1" customHeight="1" x14ac:dyDescent="0.25">
      <c r="A34" s="70"/>
      <c r="B34" s="71"/>
      <c r="C34" s="76"/>
      <c r="D34" s="72"/>
      <c r="E34" s="72"/>
      <c r="F34" s="72"/>
      <c r="G34" s="73"/>
      <c r="H34" s="75"/>
      <c r="I34" s="74"/>
      <c r="J34" s="74"/>
      <c r="K34" s="75"/>
      <c r="L34" s="75"/>
      <c r="M34" s="67">
        <f t="shared" si="0"/>
        <v>0</v>
      </c>
      <c r="O34" s="187"/>
      <c r="P34" s="187"/>
      <c r="Q34" s="187"/>
      <c r="R34" s="188"/>
      <c r="S34" s="188"/>
      <c r="T34" s="187"/>
      <c r="U34" s="1"/>
    </row>
    <row r="35" spans="1:21" ht="18" hidden="1" customHeight="1" x14ac:dyDescent="0.25">
      <c r="A35" s="70"/>
      <c r="B35" s="71"/>
      <c r="C35" s="76"/>
      <c r="D35" s="72"/>
      <c r="E35" s="72"/>
      <c r="F35" s="72"/>
      <c r="G35" s="73"/>
      <c r="H35" s="75"/>
      <c r="I35" s="74"/>
      <c r="J35" s="74"/>
      <c r="K35" s="75"/>
      <c r="L35" s="75"/>
      <c r="M35" s="67">
        <f t="shared" si="0"/>
        <v>0</v>
      </c>
      <c r="O35" s="187"/>
      <c r="P35" s="187"/>
      <c r="Q35" s="187"/>
      <c r="R35" s="188"/>
      <c r="S35" s="188"/>
      <c r="T35" s="187"/>
      <c r="U35" s="1"/>
    </row>
    <row r="36" spans="1:21" ht="18" hidden="1" customHeight="1" x14ac:dyDescent="0.25">
      <c r="A36" s="70"/>
      <c r="B36" s="71"/>
      <c r="C36" s="76"/>
      <c r="D36" s="72"/>
      <c r="E36" s="72"/>
      <c r="F36" s="72"/>
      <c r="G36" s="73"/>
      <c r="H36" s="75"/>
      <c r="I36" s="74"/>
      <c r="J36" s="74"/>
      <c r="K36" s="75"/>
      <c r="L36" s="75"/>
      <c r="M36" s="67">
        <f t="shared" si="0"/>
        <v>0</v>
      </c>
      <c r="O36" s="187"/>
      <c r="P36" s="187"/>
      <c r="Q36" s="187"/>
      <c r="R36" s="188"/>
      <c r="S36" s="188"/>
      <c r="T36" s="187"/>
      <c r="U36" s="1"/>
    </row>
    <row r="37" spans="1:21" ht="18" hidden="1" customHeight="1" x14ac:dyDescent="0.25">
      <c r="A37" s="70"/>
      <c r="B37" s="71"/>
      <c r="C37" s="76"/>
      <c r="D37" s="72"/>
      <c r="E37" s="72"/>
      <c r="F37" s="72"/>
      <c r="G37" s="73"/>
      <c r="H37" s="75"/>
      <c r="I37" s="74"/>
      <c r="J37" s="74"/>
      <c r="K37" s="75"/>
      <c r="L37" s="75"/>
      <c r="M37" s="67">
        <f t="shared" si="0"/>
        <v>0</v>
      </c>
      <c r="O37" s="187"/>
      <c r="P37" s="187"/>
      <c r="Q37" s="187"/>
      <c r="R37" s="188"/>
      <c r="S37" s="188"/>
      <c r="T37" s="187"/>
      <c r="U37" s="1"/>
    </row>
    <row r="38" spans="1:21" ht="18" hidden="1" customHeight="1" x14ac:dyDescent="0.25">
      <c r="A38" s="70"/>
      <c r="B38" s="71"/>
      <c r="C38" s="76"/>
      <c r="D38" s="72"/>
      <c r="E38" s="72"/>
      <c r="F38" s="72"/>
      <c r="G38" s="73"/>
      <c r="H38" s="75"/>
      <c r="I38" s="74"/>
      <c r="J38" s="74"/>
      <c r="K38" s="75"/>
      <c r="L38" s="75"/>
      <c r="M38" s="67">
        <f t="shared" si="0"/>
        <v>0</v>
      </c>
      <c r="O38" s="187"/>
      <c r="P38" s="187"/>
      <c r="Q38" s="187"/>
      <c r="R38" s="188"/>
      <c r="S38" s="188"/>
      <c r="T38" s="187"/>
      <c r="U38" s="1"/>
    </row>
    <row r="39" spans="1:21" ht="18" hidden="1" customHeight="1" x14ac:dyDescent="0.25">
      <c r="A39" s="70"/>
      <c r="B39" s="71"/>
      <c r="C39" s="76"/>
      <c r="D39" s="72"/>
      <c r="E39" s="72"/>
      <c r="F39" s="72"/>
      <c r="G39" s="73"/>
      <c r="H39" s="75"/>
      <c r="I39" s="74"/>
      <c r="J39" s="74"/>
      <c r="K39" s="75"/>
      <c r="L39" s="75"/>
      <c r="M39" s="67">
        <f t="shared" si="0"/>
        <v>0</v>
      </c>
      <c r="O39" s="187"/>
      <c r="P39" s="187"/>
      <c r="Q39" s="187"/>
      <c r="R39" s="188"/>
      <c r="S39" s="188"/>
      <c r="T39" s="187"/>
      <c r="U39" s="1"/>
    </row>
    <row r="40" spans="1:21" ht="18" hidden="1" customHeight="1" x14ac:dyDescent="0.25">
      <c r="A40" s="70"/>
      <c r="B40" s="71"/>
      <c r="C40" s="76"/>
      <c r="D40" s="72"/>
      <c r="E40" s="72"/>
      <c r="F40" s="72"/>
      <c r="G40" s="73"/>
      <c r="H40" s="75"/>
      <c r="I40" s="74"/>
      <c r="J40" s="74"/>
      <c r="K40" s="75"/>
      <c r="L40" s="75"/>
      <c r="M40" s="67">
        <f t="shared" si="0"/>
        <v>0</v>
      </c>
      <c r="O40" s="187"/>
      <c r="P40" s="187"/>
      <c r="Q40" s="187"/>
      <c r="R40" s="188"/>
      <c r="S40" s="188"/>
      <c r="T40" s="187"/>
      <c r="U40" s="1"/>
    </row>
    <row r="41" spans="1:21" ht="18" hidden="1" customHeight="1" x14ac:dyDescent="0.25">
      <c r="A41" s="70"/>
      <c r="B41" s="71"/>
      <c r="C41" s="76"/>
      <c r="D41" s="72"/>
      <c r="E41" s="72"/>
      <c r="F41" s="72"/>
      <c r="G41" s="73"/>
      <c r="H41" s="75"/>
      <c r="I41" s="74"/>
      <c r="J41" s="74"/>
      <c r="K41" s="75"/>
      <c r="L41" s="75"/>
      <c r="M41" s="67">
        <f t="shared" si="0"/>
        <v>0</v>
      </c>
      <c r="O41" s="187"/>
      <c r="P41" s="187"/>
      <c r="Q41" s="187"/>
      <c r="R41" s="188"/>
      <c r="S41" s="188"/>
      <c r="T41" s="187"/>
      <c r="U41" s="1"/>
    </row>
    <row r="42" spans="1:21" ht="18" hidden="1" customHeight="1" x14ac:dyDescent="0.25">
      <c r="A42" s="70"/>
      <c r="B42" s="71"/>
      <c r="C42" s="76"/>
      <c r="D42" s="72"/>
      <c r="E42" s="72"/>
      <c r="F42" s="72"/>
      <c r="G42" s="73"/>
      <c r="H42" s="75"/>
      <c r="I42" s="74"/>
      <c r="J42" s="74"/>
      <c r="K42" s="75"/>
      <c r="L42" s="75"/>
      <c r="M42" s="67">
        <f t="shared" si="0"/>
        <v>0</v>
      </c>
      <c r="O42" s="187"/>
      <c r="P42" s="187"/>
      <c r="Q42" s="187"/>
      <c r="R42" s="188"/>
      <c r="S42" s="188"/>
      <c r="T42" s="187"/>
      <c r="U42" s="1"/>
    </row>
    <row r="43" spans="1:21" ht="18" hidden="1" customHeight="1" x14ac:dyDescent="0.25">
      <c r="A43" s="70"/>
      <c r="B43" s="71"/>
      <c r="C43" s="76"/>
      <c r="D43" s="72"/>
      <c r="E43" s="72"/>
      <c r="F43" s="72"/>
      <c r="G43" s="73"/>
      <c r="H43" s="75"/>
      <c r="I43" s="74"/>
      <c r="J43" s="74"/>
      <c r="K43" s="75"/>
      <c r="L43" s="75"/>
      <c r="M43" s="67">
        <f t="shared" si="0"/>
        <v>0</v>
      </c>
      <c r="O43" s="187"/>
      <c r="P43" s="187"/>
      <c r="Q43" s="187"/>
      <c r="R43" s="188"/>
      <c r="S43" s="188"/>
      <c r="T43" s="187"/>
      <c r="U43" s="1"/>
    </row>
    <row r="44" spans="1:21" ht="18" hidden="1" customHeight="1" x14ac:dyDescent="0.25">
      <c r="A44" s="70"/>
      <c r="B44" s="71"/>
      <c r="C44" s="76"/>
      <c r="D44" s="72"/>
      <c r="E44" s="72"/>
      <c r="F44" s="72"/>
      <c r="G44" s="73"/>
      <c r="H44" s="75"/>
      <c r="I44" s="74"/>
      <c r="J44" s="74"/>
      <c r="K44" s="75"/>
      <c r="L44" s="75"/>
      <c r="M44" s="67">
        <f t="shared" si="0"/>
        <v>0</v>
      </c>
      <c r="O44" s="187"/>
      <c r="P44" s="187"/>
      <c r="Q44" s="187"/>
      <c r="R44" s="188"/>
      <c r="S44" s="188"/>
      <c r="T44" s="187"/>
      <c r="U44" s="1"/>
    </row>
    <row r="45" spans="1:21" ht="18" hidden="1" customHeight="1" x14ac:dyDescent="0.25">
      <c r="A45" s="70"/>
      <c r="B45" s="71"/>
      <c r="C45" s="76"/>
      <c r="D45" s="72"/>
      <c r="E45" s="72"/>
      <c r="F45" s="72"/>
      <c r="G45" s="73"/>
      <c r="H45" s="75"/>
      <c r="I45" s="74"/>
      <c r="J45" s="74"/>
      <c r="K45" s="75"/>
      <c r="L45" s="75"/>
      <c r="M45" s="67">
        <f t="shared" si="0"/>
        <v>0</v>
      </c>
      <c r="O45" s="187"/>
      <c r="P45" s="187"/>
      <c r="Q45" s="187"/>
      <c r="R45" s="188"/>
      <c r="S45" s="188"/>
      <c r="T45" s="187"/>
      <c r="U45" s="1"/>
    </row>
    <row r="46" spans="1:21" ht="18" hidden="1" customHeight="1" x14ac:dyDescent="0.25">
      <c r="A46" s="70"/>
      <c r="B46" s="71"/>
      <c r="C46" s="76"/>
      <c r="D46" s="72"/>
      <c r="E46" s="72"/>
      <c r="F46" s="72"/>
      <c r="G46" s="73"/>
      <c r="H46" s="75"/>
      <c r="I46" s="74"/>
      <c r="J46" s="74"/>
      <c r="K46" s="75"/>
      <c r="L46" s="75"/>
      <c r="M46" s="67">
        <f t="shared" si="0"/>
        <v>0</v>
      </c>
      <c r="O46" s="187"/>
      <c r="P46" s="187"/>
      <c r="Q46" s="187"/>
      <c r="R46" s="188"/>
      <c r="S46" s="188"/>
      <c r="T46" s="187"/>
      <c r="U46" s="1"/>
    </row>
    <row r="47" spans="1:21" ht="18" hidden="1" customHeight="1" x14ac:dyDescent="0.25">
      <c r="A47" s="70"/>
      <c r="B47" s="71"/>
      <c r="C47" s="76"/>
      <c r="D47" s="72"/>
      <c r="E47" s="72"/>
      <c r="F47" s="72"/>
      <c r="G47" s="73"/>
      <c r="H47" s="75"/>
      <c r="I47" s="74"/>
      <c r="J47" s="74"/>
      <c r="K47" s="75"/>
      <c r="L47" s="75"/>
      <c r="M47" s="67">
        <f t="shared" si="0"/>
        <v>0</v>
      </c>
      <c r="O47" s="187"/>
      <c r="P47" s="187"/>
      <c r="Q47" s="187"/>
      <c r="R47" s="188"/>
      <c r="S47" s="188"/>
      <c r="T47" s="187"/>
      <c r="U47" s="1"/>
    </row>
    <row r="48" spans="1:21" ht="18" hidden="1" customHeight="1" x14ac:dyDescent="0.25">
      <c r="A48" s="70"/>
      <c r="B48" s="71"/>
      <c r="C48" s="76"/>
      <c r="D48" s="72"/>
      <c r="E48" s="72"/>
      <c r="F48" s="72"/>
      <c r="G48" s="73"/>
      <c r="H48" s="75"/>
      <c r="I48" s="74"/>
      <c r="J48" s="74"/>
      <c r="K48" s="75"/>
      <c r="L48" s="75"/>
      <c r="M48" s="67">
        <f t="shared" si="0"/>
        <v>0</v>
      </c>
      <c r="O48" s="187"/>
      <c r="P48" s="187"/>
      <c r="Q48" s="187"/>
      <c r="R48" s="188"/>
      <c r="S48" s="188"/>
      <c r="T48" s="187"/>
      <c r="U48" s="1"/>
    </row>
    <row r="49" spans="1:21" ht="18" hidden="1" customHeight="1" x14ac:dyDescent="0.25">
      <c r="A49" s="70"/>
      <c r="B49" s="71"/>
      <c r="C49" s="76"/>
      <c r="D49" s="72"/>
      <c r="E49" s="72"/>
      <c r="F49" s="72"/>
      <c r="G49" s="73"/>
      <c r="H49" s="75"/>
      <c r="I49" s="74"/>
      <c r="J49" s="74"/>
      <c r="K49" s="75"/>
      <c r="L49" s="75"/>
      <c r="M49" s="67">
        <f t="shared" si="0"/>
        <v>0</v>
      </c>
      <c r="O49" s="187"/>
      <c r="P49" s="187"/>
      <c r="Q49" s="187"/>
      <c r="R49" s="188"/>
      <c r="S49" s="188"/>
      <c r="T49" s="187"/>
      <c r="U49" s="1"/>
    </row>
    <row r="50" spans="1:21" ht="18" hidden="1" customHeight="1" x14ac:dyDescent="0.25">
      <c r="A50" s="70"/>
      <c r="B50" s="71"/>
      <c r="C50" s="76"/>
      <c r="D50" s="72"/>
      <c r="E50" s="72"/>
      <c r="F50" s="72"/>
      <c r="G50" s="73"/>
      <c r="H50" s="75"/>
      <c r="I50" s="74"/>
      <c r="J50" s="74"/>
      <c r="K50" s="75"/>
      <c r="L50" s="75"/>
      <c r="M50" s="67">
        <f t="shared" si="0"/>
        <v>0</v>
      </c>
      <c r="O50" s="187"/>
      <c r="P50" s="187"/>
      <c r="Q50" s="187"/>
      <c r="R50" s="188"/>
      <c r="S50" s="188"/>
      <c r="T50" s="187"/>
      <c r="U50" s="1"/>
    </row>
    <row r="51" spans="1:21" ht="18" hidden="1" customHeight="1" x14ac:dyDescent="0.25">
      <c r="A51" s="70"/>
      <c r="B51" s="71"/>
      <c r="C51" s="76"/>
      <c r="D51" s="72"/>
      <c r="E51" s="72"/>
      <c r="F51" s="72"/>
      <c r="G51" s="73"/>
      <c r="H51" s="75"/>
      <c r="I51" s="74"/>
      <c r="J51" s="74"/>
      <c r="K51" s="75"/>
      <c r="L51" s="75"/>
      <c r="M51" s="67">
        <f t="shared" si="0"/>
        <v>0</v>
      </c>
      <c r="O51" s="187"/>
      <c r="P51" s="187"/>
      <c r="Q51" s="187"/>
      <c r="R51" s="188"/>
      <c r="S51" s="188"/>
      <c r="T51" s="187"/>
      <c r="U51" s="1"/>
    </row>
    <row r="52" spans="1:21" ht="18" hidden="1" customHeight="1" x14ac:dyDescent="0.25">
      <c r="A52" s="70"/>
      <c r="B52" s="71"/>
      <c r="C52" s="76"/>
      <c r="D52" s="72"/>
      <c r="E52" s="72"/>
      <c r="F52" s="72"/>
      <c r="G52" s="73"/>
      <c r="H52" s="75"/>
      <c r="I52" s="74"/>
      <c r="J52" s="74"/>
      <c r="K52" s="75"/>
      <c r="L52" s="75"/>
      <c r="M52" s="67">
        <f t="shared" si="0"/>
        <v>0</v>
      </c>
      <c r="O52" s="187"/>
      <c r="P52" s="187"/>
      <c r="Q52" s="187"/>
      <c r="R52" s="188"/>
      <c r="S52" s="188"/>
      <c r="T52" s="187"/>
      <c r="U52" s="1"/>
    </row>
    <row r="53" spans="1:21" ht="18" hidden="1" customHeight="1" x14ac:dyDescent="0.25">
      <c r="A53" s="70"/>
      <c r="B53" s="71"/>
      <c r="C53" s="76"/>
      <c r="D53" s="72"/>
      <c r="E53" s="72"/>
      <c r="F53" s="72"/>
      <c r="G53" s="73"/>
      <c r="H53" s="75"/>
      <c r="I53" s="74"/>
      <c r="J53" s="74"/>
      <c r="K53" s="75"/>
      <c r="L53" s="75"/>
      <c r="M53" s="67">
        <f t="shared" si="0"/>
        <v>0</v>
      </c>
      <c r="O53" s="187"/>
      <c r="P53" s="187"/>
      <c r="Q53" s="187"/>
      <c r="R53" s="188"/>
      <c r="S53" s="188"/>
      <c r="T53" s="187"/>
      <c r="U53" s="1"/>
    </row>
    <row r="54" spans="1:21" ht="18" hidden="1" customHeight="1" x14ac:dyDescent="0.25">
      <c r="A54" s="70"/>
      <c r="B54" s="71"/>
      <c r="C54" s="76"/>
      <c r="D54" s="72"/>
      <c r="E54" s="72"/>
      <c r="F54" s="72"/>
      <c r="G54" s="73"/>
      <c r="H54" s="75"/>
      <c r="I54" s="74"/>
      <c r="J54" s="74"/>
      <c r="K54" s="75"/>
      <c r="L54" s="75"/>
      <c r="M54" s="67">
        <f t="shared" si="0"/>
        <v>0</v>
      </c>
      <c r="O54" s="187"/>
      <c r="P54" s="187"/>
      <c r="Q54" s="187"/>
      <c r="R54" s="188"/>
      <c r="S54" s="188"/>
      <c r="T54" s="187"/>
      <c r="U54" s="1"/>
    </row>
    <row r="55" spans="1:21" ht="18" hidden="1" customHeight="1" x14ac:dyDescent="0.25">
      <c r="A55" s="70"/>
      <c r="B55" s="71"/>
      <c r="C55" s="76"/>
      <c r="D55" s="72"/>
      <c r="E55" s="72"/>
      <c r="F55" s="72"/>
      <c r="G55" s="73"/>
      <c r="H55" s="75"/>
      <c r="I55" s="74"/>
      <c r="J55" s="74"/>
      <c r="K55" s="75"/>
      <c r="L55" s="75"/>
      <c r="M55" s="67">
        <f t="shared" si="0"/>
        <v>0</v>
      </c>
      <c r="O55" s="187"/>
      <c r="P55" s="187"/>
      <c r="Q55" s="187"/>
      <c r="R55" s="188"/>
      <c r="S55" s="188"/>
      <c r="T55" s="187"/>
      <c r="U55" s="1"/>
    </row>
    <row r="56" spans="1:21" ht="18" hidden="1" customHeight="1" x14ac:dyDescent="0.25">
      <c r="A56" s="70"/>
      <c r="B56" s="71"/>
      <c r="C56" s="76"/>
      <c r="D56" s="72"/>
      <c r="E56" s="72"/>
      <c r="F56" s="72"/>
      <c r="G56" s="73"/>
      <c r="H56" s="75"/>
      <c r="I56" s="74"/>
      <c r="J56" s="74"/>
      <c r="K56" s="75"/>
      <c r="L56" s="75"/>
      <c r="M56" s="67">
        <f t="shared" si="0"/>
        <v>0</v>
      </c>
      <c r="O56" s="187"/>
      <c r="P56" s="187"/>
      <c r="Q56" s="187"/>
      <c r="R56" s="188"/>
      <c r="S56" s="188"/>
      <c r="T56" s="187"/>
      <c r="U56" s="1"/>
    </row>
    <row r="57" spans="1:21" ht="18" hidden="1" customHeight="1" x14ac:dyDescent="0.25">
      <c r="A57" s="70"/>
      <c r="B57" s="71"/>
      <c r="C57" s="76"/>
      <c r="D57" s="72"/>
      <c r="E57" s="72"/>
      <c r="F57" s="72"/>
      <c r="G57" s="73"/>
      <c r="H57" s="75"/>
      <c r="I57" s="74"/>
      <c r="J57" s="74"/>
      <c r="K57" s="75"/>
      <c r="L57" s="75"/>
      <c r="M57" s="67">
        <f t="shared" si="0"/>
        <v>0</v>
      </c>
      <c r="O57" s="187"/>
      <c r="P57" s="187"/>
      <c r="Q57" s="187"/>
      <c r="R57" s="188"/>
      <c r="S57" s="188"/>
      <c r="T57" s="187"/>
      <c r="U57" s="1"/>
    </row>
    <row r="58" spans="1:21" ht="18" hidden="1" customHeight="1" x14ac:dyDescent="0.25">
      <c r="A58" s="70"/>
      <c r="B58" s="71"/>
      <c r="C58" s="76"/>
      <c r="D58" s="72"/>
      <c r="E58" s="72"/>
      <c r="F58" s="72"/>
      <c r="G58" s="73"/>
      <c r="H58" s="75"/>
      <c r="I58" s="74"/>
      <c r="J58" s="74"/>
      <c r="K58" s="75"/>
      <c r="L58" s="75"/>
      <c r="M58" s="67">
        <f t="shared" si="0"/>
        <v>0</v>
      </c>
      <c r="O58" s="187"/>
      <c r="P58" s="187"/>
      <c r="Q58" s="187"/>
      <c r="R58" s="188"/>
      <c r="S58" s="188"/>
      <c r="T58" s="187"/>
      <c r="U58" s="1"/>
    </row>
    <row r="59" spans="1:21" ht="18" hidden="1" customHeight="1" x14ac:dyDescent="0.25">
      <c r="A59" s="70"/>
      <c r="B59" s="71"/>
      <c r="C59" s="76"/>
      <c r="D59" s="72"/>
      <c r="E59" s="72"/>
      <c r="F59" s="72"/>
      <c r="G59" s="73"/>
      <c r="H59" s="75"/>
      <c r="I59" s="74"/>
      <c r="J59" s="74"/>
      <c r="K59" s="75"/>
      <c r="L59" s="75"/>
      <c r="M59" s="67">
        <f t="shared" si="0"/>
        <v>0</v>
      </c>
      <c r="O59" s="187"/>
      <c r="P59" s="187"/>
      <c r="Q59" s="187"/>
      <c r="R59" s="188"/>
      <c r="S59" s="188"/>
      <c r="T59" s="187"/>
      <c r="U59" s="1"/>
    </row>
    <row r="60" spans="1:21" ht="18" hidden="1" customHeight="1" x14ac:dyDescent="0.25">
      <c r="A60" s="70"/>
      <c r="B60" s="71"/>
      <c r="C60" s="76"/>
      <c r="D60" s="72"/>
      <c r="E60" s="72"/>
      <c r="F60" s="72"/>
      <c r="G60" s="73"/>
      <c r="H60" s="75"/>
      <c r="I60" s="74"/>
      <c r="J60" s="74"/>
      <c r="K60" s="75"/>
      <c r="L60" s="75"/>
      <c r="M60" s="67">
        <f t="shared" si="0"/>
        <v>0</v>
      </c>
      <c r="O60" s="187"/>
      <c r="P60" s="187"/>
      <c r="Q60" s="187"/>
      <c r="R60" s="188"/>
      <c r="S60" s="188"/>
      <c r="T60" s="187"/>
      <c r="U60" s="1"/>
    </row>
    <row r="61" spans="1:21" ht="18" hidden="1" customHeight="1" x14ac:dyDescent="0.25">
      <c r="A61" s="70"/>
      <c r="B61" s="71"/>
      <c r="C61" s="76"/>
      <c r="D61" s="72"/>
      <c r="E61" s="72"/>
      <c r="F61" s="72"/>
      <c r="G61" s="73"/>
      <c r="H61" s="75"/>
      <c r="I61" s="74"/>
      <c r="J61" s="74"/>
      <c r="K61" s="75"/>
      <c r="L61" s="75"/>
      <c r="M61" s="67">
        <f t="shared" si="0"/>
        <v>0</v>
      </c>
      <c r="O61" s="187"/>
      <c r="P61" s="187"/>
      <c r="Q61" s="187"/>
      <c r="R61" s="188"/>
      <c r="S61" s="188"/>
      <c r="T61" s="187"/>
      <c r="U61" s="1"/>
    </row>
    <row r="62" spans="1:21" ht="18" hidden="1" customHeight="1" x14ac:dyDescent="0.25">
      <c r="A62" s="70"/>
      <c r="B62" s="71"/>
      <c r="C62" s="76"/>
      <c r="D62" s="72"/>
      <c r="E62" s="72"/>
      <c r="F62" s="72"/>
      <c r="G62" s="73"/>
      <c r="H62" s="75"/>
      <c r="I62" s="74"/>
      <c r="J62" s="74"/>
      <c r="K62" s="75"/>
      <c r="L62" s="75"/>
      <c r="M62" s="67">
        <f t="shared" si="0"/>
        <v>0</v>
      </c>
      <c r="O62" s="187"/>
      <c r="P62" s="187"/>
      <c r="Q62" s="187"/>
      <c r="R62" s="188"/>
      <c r="S62" s="188"/>
      <c r="T62" s="187"/>
      <c r="U62" s="1"/>
    </row>
    <row r="63" spans="1:21" ht="18" hidden="1" customHeight="1" x14ac:dyDescent="0.25">
      <c r="A63" s="70"/>
      <c r="B63" s="71"/>
      <c r="C63" s="76"/>
      <c r="D63" s="72"/>
      <c r="E63" s="72"/>
      <c r="F63" s="72"/>
      <c r="G63" s="73"/>
      <c r="H63" s="75"/>
      <c r="I63" s="74"/>
      <c r="J63" s="74"/>
      <c r="K63" s="75"/>
      <c r="L63" s="75"/>
      <c r="M63" s="67">
        <f t="shared" si="0"/>
        <v>0</v>
      </c>
      <c r="O63" s="187"/>
      <c r="P63" s="187"/>
      <c r="Q63" s="187"/>
      <c r="R63" s="188"/>
      <c r="S63" s="188"/>
      <c r="T63" s="187"/>
      <c r="U63" s="1"/>
    </row>
    <row r="64" spans="1:21" ht="18" hidden="1" customHeight="1" x14ac:dyDescent="0.25">
      <c r="A64" s="70"/>
      <c r="B64" s="71"/>
      <c r="C64" s="76"/>
      <c r="D64" s="72"/>
      <c r="E64" s="72"/>
      <c r="F64" s="72"/>
      <c r="G64" s="73"/>
      <c r="H64" s="75"/>
      <c r="I64" s="74"/>
      <c r="J64" s="74"/>
      <c r="K64" s="75"/>
      <c r="L64" s="75"/>
      <c r="M64" s="67">
        <f t="shared" si="0"/>
        <v>0</v>
      </c>
      <c r="O64" s="187"/>
      <c r="P64" s="187"/>
      <c r="Q64" s="187"/>
      <c r="R64" s="188"/>
      <c r="S64" s="188"/>
      <c r="T64" s="187"/>
      <c r="U64" s="1"/>
    </row>
    <row r="65" spans="1:21" ht="18" hidden="1" customHeight="1" x14ac:dyDescent="0.25">
      <c r="A65" s="70"/>
      <c r="B65" s="71"/>
      <c r="C65" s="76"/>
      <c r="D65" s="72"/>
      <c r="E65" s="72"/>
      <c r="F65" s="72"/>
      <c r="G65" s="73"/>
      <c r="H65" s="75"/>
      <c r="I65" s="74"/>
      <c r="J65" s="74"/>
      <c r="K65" s="75"/>
      <c r="L65" s="75"/>
      <c r="M65" s="67">
        <f t="shared" si="0"/>
        <v>0</v>
      </c>
      <c r="O65" s="187"/>
      <c r="P65" s="187"/>
      <c r="Q65" s="187"/>
      <c r="R65" s="188"/>
      <c r="S65" s="188"/>
      <c r="T65" s="187"/>
      <c r="U65" s="1"/>
    </row>
    <row r="66" spans="1:21" ht="18" hidden="1" customHeight="1" x14ac:dyDescent="0.25">
      <c r="A66" s="70"/>
      <c r="B66" s="71"/>
      <c r="C66" s="76"/>
      <c r="D66" s="72"/>
      <c r="E66" s="72"/>
      <c r="F66" s="72"/>
      <c r="G66" s="73"/>
      <c r="H66" s="75"/>
      <c r="I66" s="74"/>
      <c r="J66" s="74"/>
      <c r="K66" s="75"/>
      <c r="L66" s="75"/>
      <c r="M66" s="67">
        <f t="shared" si="0"/>
        <v>0</v>
      </c>
      <c r="O66" s="187"/>
      <c r="P66" s="187"/>
      <c r="Q66" s="187"/>
      <c r="R66" s="188"/>
      <c r="S66" s="188"/>
      <c r="T66" s="187"/>
      <c r="U66" s="1"/>
    </row>
    <row r="67" spans="1:21" ht="18" hidden="1" customHeight="1" x14ac:dyDescent="0.25">
      <c r="A67" s="70"/>
      <c r="B67" s="71"/>
      <c r="C67" s="76"/>
      <c r="D67" s="72"/>
      <c r="E67" s="72"/>
      <c r="F67" s="72"/>
      <c r="G67" s="73"/>
      <c r="H67" s="75"/>
      <c r="I67" s="74"/>
      <c r="J67" s="74"/>
      <c r="K67" s="75"/>
      <c r="L67" s="75"/>
      <c r="M67" s="67">
        <f t="shared" si="0"/>
        <v>0</v>
      </c>
      <c r="O67" s="187"/>
      <c r="P67" s="187"/>
      <c r="Q67" s="187"/>
      <c r="R67" s="188"/>
      <c r="S67" s="188"/>
      <c r="T67" s="187"/>
      <c r="U67" s="1"/>
    </row>
    <row r="68" spans="1:21" ht="18" hidden="1" customHeight="1" x14ac:dyDescent="0.25">
      <c r="A68" s="70"/>
      <c r="B68" s="71"/>
      <c r="C68" s="76"/>
      <c r="D68" s="72"/>
      <c r="E68" s="72"/>
      <c r="F68" s="72"/>
      <c r="G68" s="73"/>
      <c r="H68" s="75"/>
      <c r="I68" s="74"/>
      <c r="J68" s="74"/>
      <c r="K68" s="75"/>
      <c r="L68" s="75"/>
      <c r="M68" s="67">
        <f t="shared" si="0"/>
        <v>0</v>
      </c>
      <c r="O68" s="187"/>
      <c r="P68" s="187"/>
      <c r="Q68" s="187"/>
      <c r="R68" s="188"/>
      <c r="S68" s="188"/>
      <c r="T68" s="187"/>
      <c r="U68" s="1"/>
    </row>
    <row r="69" spans="1:21" ht="18" hidden="1" customHeight="1" x14ac:dyDescent="0.25">
      <c r="A69" s="70"/>
      <c r="B69" s="71"/>
      <c r="C69" s="76"/>
      <c r="D69" s="72"/>
      <c r="E69" s="72"/>
      <c r="F69" s="72"/>
      <c r="G69" s="73"/>
      <c r="H69" s="75"/>
      <c r="I69" s="74"/>
      <c r="J69" s="74"/>
      <c r="K69" s="75"/>
      <c r="L69" s="75"/>
      <c r="M69" s="67">
        <f t="shared" si="0"/>
        <v>0</v>
      </c>
      <c r="O69" s="187"/>
      <c r="P69" s="187"/>
      <c r="Q69" s="187"/>
      <c r="R69" s="188"/>
      <c r="S69" s="188"/>
      <c r="T69" s="187"/>
      <c r="U69" s="1"/>
    </row>
    <row r="70" spans="1:21" ht="18" hidden="1" customHeight="1" x14ac:dyDescent="0.25">
      <c r="A70" s="70"/>
      <c r="B70" s="71"/>
      <c r="C70" s="76"/>
      <c r="D70" s="72"/>
      <c r="E70" s="72"/>
      <c r="F70" s="72"/>
      <c r="G70" s="73"/>
      <c r="H70" s="75"/>
      <c r="I70" s="74"/>
      <c r="J70" s="74"/>
      <c r="K70" s="75"/>
      <c r="L70" s="75"/>
      <c r="M70" s="67">
        <f t="shared" si="0"/>
        <v>0</v>
      </c>
      <c r="O70" s="187"/>
      <c r="P70" s="187"/>
      <c r="Q70" s="187"/>
      <c r="R70" s="188"/>
      <c r="S70" s="188"/>
      <c r="T70" s="187"/>
      <c r="U70" s="1"/>
    </row>
    <row r="71" spans="1:21" ht="18" hidden="1" customHeight="1" x14ac:dyDescent="0.25">
      <c r="A71" s="70"/>
      <c r="B71" s="71"/>
      <c r="C71" s="76"/>
      <c r="D71" s="72"/>
      <c r="E71" s="72"/>
      <c r="F71" s="72"/>
      <c r="G71" s="73"/>
      <c r="H71" s="75"/>
      <c r="I71" s="74"/>
      <c r="J71" s="74"/>
      <c r="K71" s="75"/>
      <c r="L71" s="75"/>
      <c r="M71" s="67">
        <f t="shared" si="0"/>
        <v>0</v>
      </c>
      <c r="O71" s="187"/>
      <c r="P71" s="187"/>
      <c r="Q71" s="187"/>
      <c r="R71" s="188"/>
      <c r="S71" s="188"/>
      <c r="T71" s="187"/>
      <c r="U71" s="1"/>
    </row>
    <row r="72" spans="1:21" ht="18" hidden="1" customHeight="1" x14ac:dyDescent="0.25">
      <c r="A72" s="70"/>
      <c r="B72" s="71"/>
      <c r="C72" s="76"/>
      <c r="D72" s="72"/>
      <c r="E72" s="72"/>
      <c r="F72" s="72"/>
      <c r="G72" s="73"/>
      <c r="H72" s="75"/>
      <c r="I72" s="74"/>
      <c r="J72" s="74"/>
      <c r="K72" s="75"/>
      <c r="L72" s="75"/>
      <c r="M72" s="67">
        <f t="shared" si="0"/>
        <v>0</v>
      </c>
      <c r="O72" s="187"/>
      <c r="P72" s="187"/>
      <c r="Q72" s="187"/>
      <c r="R72" s="188"/>
      <c r="S72" s="188"/>
      <c r="T72" s="187"/>
      <c r="U72" s="1"/>
    </row>
    <row r="73" spans="1:21" ht="18" hidden="1" customHeight="1" x14ac:dyDescent="0.25">
      <c r="A73" s="70"/>
      <c r="B73" s="71"/>
      <c r="C73" s="76"/>
      <c r="D73" s="72"/>
      <c r="E73" s="72"/>
      <c r="F73" s="72"/>
      <c r="G73" s="73"/>
      <c r="H73" s="75"/>
      <c r="I73" s="74"/>
      <c r="J73" s="74"/>
      <c r="K73" s="75"/>
      <c r="L73" s="75"/>
      <c r="M73" s="67">
        <f t="shared" si="0"/>
        <v>0</v>
      </c>
      <c r="O73" s="187"/>
      <c r="P73" s="187"/>
      <c r="Q73" s="187"/>
      <c r="R73" s="188"/>
      <c r="S73" s="188"/>
      <c r="T73" s="187"/>
      <c r="U73" s="1"/>
    </row>
    <row r="74" spans="1:21" ht="18" hidden="1" customHeight="1" x14ac:dyDescent="0.25">
      <c r="A74" s="70"/>
      <c r="B74" s="71"/>
      <c r="C74" s="76"/>
      <c r="D74" s="72"/>
      <c r="E74" s="72"/>
      <c r="F74" s="72"/>
      <c r="G74" s="73"/>
      <c r="H74" s="75"/>
      <c r="I74" s="74"/>
      <c r="J74" s="74"/>
      <c r="K74" s="75"/>
      <c r="L74" s="75"/>
      <c r="M74" s="67">
        <f t="shared" si="0"/>
        <v>0</v>
      </c>
      <c r="O74" s="187"/>
      <c r="P74" s="187"/>
      <c r="Q74" s="187"/>
      <c r="R74" s="188"/>
      <c r="S74" s="188"/>
      <c r="T74" s="187"/>
      <c r="U74" s="1"/>
    </row>
    <row r="75" spans="1:21" ht="18" hidden="1" customHeight="1" x14ac:dyDescent="0.25">
      <c r="A75" s="70"/>
      <c r="B75" s="71"/>
      <c r="C75" s="76"/>
      <c r="D75" s="72"/>
      <c r="E75" s="72"/>
      <c r="F75" s="72"/>
      <c r="G75" s="73"/>
      <c r="H75" s="75"/>
      <c r="I75" s="74"/>
      <c r="J75" s="74"/>
      <c r="K75" s="75"/>
      <c r="L75" s="75"/>
      <c r="M75" s="67">
        <f t="shared" si="0"/>
        <v>0</v>
      </c>
      <c r="O75" s="187"/>
      <c r="P75" s="187"/>
      <c r="Q75" s="187"/>
      <c r="R75" s="188"/>
      <c r="S75" s="188"/>
      <c r="T75" s="187"/>
      <c r="U75" s="1"/>
    </row>
    <row r="76" spans="1:21" ht="18" hidden="1" customHeight="1" x14ac:dyDescent="0.25">
      <c r="A76" s="70"/>
      <c r="B76" s="71"/>
      <c r="C76" s="76"/>
      <c r="D76" s="72"/>
      <c r="E76" s="72"/>
      <c r="F76" s="72"/>
      <c r="G76" s="73"/>
      <c r="H76" s="75"/>
      <c r="I76" s="74"/>
      <c r="J76" s="74"/>
      <c r="K76" s="75"/>
      <c r="L76" s="75"/>
      <c r="M76" s="67">
        <f t="shared" ref="M76:M139" si="1">I76-J76</f>
        <v>0</v>
      </c>
      <c r="O76" s="187"/>
      <c r="P76" s="187"/>
      <c r="Q76" s="187"/>
      <c r="R76" s="188"/>
      <c r="S76" s="188"/>
      <c r="T76" s="187"/>
      <c r="U76" s="1"/>
    </row>
    <row r="77" spans="1:21" ht="18" hidden="1" customHeight="1" x14ac:dyDescent="0.25">
      <c r="A77" s="70"/>
      <c r="B77" s="71"/>
      <c r="C77" s="76"/>
      <c r="D77" s="72"/>
      <c r="E77" s="72"/>
      <c r="F77" s="72"/>
      <c r="G77" s="73"/>
      <c r="H77" s="75"/>
      <c r="I77" s="74"/>
      <c r="J77" s="74"/>
      <c r="K77" s="75"/>
      <c r="L77" s="75"/>
      <c r="M77" s="67">
        <f t="shared" si="1"/>
        <v>0</v>
      </c>
      <c r="O77" s="187"/>
      <c r="P77" s="187"/>
      <c r="Q77" s="187"/>
      <c r="R77" s="188"/>
      <c r="S77" s="188"/>
      <c r="T77" s="187"/>
      <c r="U77" s="1"/>
    </row>
    <row r="78" spans="1:21" ht="18" hidden="1" customHeight="1" x14ac:dyDescent="0.25">
      <c r="A78" s="70"/>
      <c r="B78" s="71"/>
      <c r="C78" s="76"/>
      <c r="D78" s="72"/>
      <c r="E78" s="72"/>
      <c r="F78" s="72"/>
      <c r="G78" s="73"/>
      <c r="H78" s="75"/>
      <c r="I78" s="74"/>
      <c r="J78" s="74"/>
      <c r="K78" s="75"/>
      <c r="L78" s="75"/>
      <c r="M78" s="67">
        <f t="shared" si="1"/>
        <v>0</v>
      </c>
      <c r="O78" s="187"/>
      <c r="P78" s="187"/>
      <c r="Q78" s="187"/>
      <c r="R78" s="188"/>
      <c r="S78" s="188"/>
      <c r="T78" s="187"/>
      <c r="U78" s="1"/>
    </row>
    <row r="79" spans="1:21" ht="18" hidden="1" customHeight="1" x14ac:dyDescent="0.25">
      <c r="A79" s="70"/>
      <c r="B79" s="71"/>
      <c r="C79" s="76"/>
      <c r="D79" s="72"/>
      <c r="E79" s="72"/>
      <c r="F79" s="72"/>
      <c r="G79" s="73"/>
      <c r="H79" s="75"/>
      <c r="I79" s="74"/>
      <c r="J79" s="74"/>
      <c r="K79" s="75"/>
      <c r="L79" s="75"/>
      <c r="M79" s="67">
        <f t="shared" si="1"/>
        <v>0</v>
      </c>
      <c r="O79" s="187"/>
      <c r="P79" s="187"/>
      <c r="Q79" s="187"/>
      <c r="R79" s="188"/>
      <c r="S79" s="188"/>
      <c r="T79" s="187"/>
      <c r="U79" s="1"/>
    </row>
    <row r="80" spans="1:21" ht="18" hidden="1" customHeight="1" x14ac:dyDescent="0.25">
      <c r="A80" s="70"/>
      <c r="B80" s="71"/>
      <c r="C80" s="76"/>
      <c r="D80" s="72"/>
      <c r="E80" s="72"/>
      <c r="F80" s="72"/>
      <c r="G80" s="73"/>
      <c r="H80" s="75"/>
      <c r="I80" s="74"/>
      <c r="J80" s="74"/>
      <c r="K80" s="75"/>
      <c r="L80" s="75"/>
      <c r="M80" s="67">
        <f t="shared" si="1"/>
        <v>0</v>
      </c>
      <c r="O80" s="187"/>
      <c r="P80" s="187"/>
      <c r="Q80" s="187"/>
      <c r="R80" s="188"/>
      <c r="S80" s="188"/>
      <c r="T80" s="187"/>
      <c r="U80" s="1"/>
    </row>
    <row r="81" spans="1:21" ht="18" hidden="1" customHeight="1" x14ac:dyDescent="0.25">
      <c r="A81" s="70"/>
      <c r="B81" s="71"/>
      <c r="C81" s="76"/>
      <c r="D81" s="72"/>
      <c r="E81" s="72"/>
      <c r="F81" s="72"/>
      <c r="G81" s="73"/>
      <c r="H81" s="75"/>
      <c r="I81" s="74"/>
      <c r="J81" s="74"/>
      <c r="K81" s="75"/>
      <c r="L81" s="75"/>
      <c r="M81" s="67">
        <f t="shared" si="1"/>
        <v>0</v>
      </c>
      <c r="O81" s="187"/>
      <c r="P81" s="187"/>
      <c r="Q81" s="187"/>
      <c r="R81" s="188"/>
      <c r="S81" s="188"/>
      <c r="T81" s="187"/>
      <c r="U81" s="1"/>
    </row>
    <row r="82" spans="1:21" ht="18" hidden="1" customHeight="1" x14ac:dyDescent="0.25">
      <c r="A82" s="70"/>
      <c r="B82" s="71"/>
      <c r="C82" s="76"/>
      <c r="D82" s="72"/>
      <c r="E82" s="72"/>
      <c r="F82" s="72"/>
      <c r="G82" s="73"/>
      <c r="H82" s="75"/>
      <c r="I82" s="74"/>
      <c r="J82" s="74"/>
      <c r="K82" s="75"/>
      <c r="L82" s="75"/>
      <c r="M82" s="67">
        <f t="shared" si="1"/>
        <v>0</v>
      </c>
      <c r="O82" s="187"/>
      <c r="P82" s="187"/>
      <c r="Q82" s="187"/>
      <c r="R82" s="188"/>
      <c r="S82" s="188"/>
      <c r="T82" s="187"/>
      <c r="U82" s="1"/>
    </row>
    <row r="83" spans="1:21" ht="18" hidden="1" customHeight="1" x14ac:dyDescent="0.25">
      <c r="A83" s="70"/>
      <c r="B83" s="71"/>
      <c r="C83" s="76"/>
      <c r="D83" s="72"/>
      <c r="E83" s="72"/>
      <c r="F83" s="72"/>
      <c r="G83" s="73"/>
      <c r="H83" s="75"/>
      <c r="I83" s="74"/>
      <c r="J83" s="74"/>
      <c r="K83" s="75"/>
      <c r="L83" s="75"/>
      <c r="M83" s="67">
        <f t="shared" si="1"/>
        <v>0</v>
      </c>
      <c r="O83" s="187"/>
      <c r="P83" s="187"/>
      <c r="Q83" s="187"/>
      <c r="R83" s="188"/>
      <c r="S83" s="188"/>
      <c r="T83" s="187"/>
      <c r="U83" s="1"/>
    </row>
    <row r="84" spans="1:21" ht="18" hidden="1" customHeight="1" x14ac:dyDescent="0.25">
      <c r="A84" s="70"/>
      <c r="B84" s="71"/>
      <c r="C84" s="76"/>
      <c r="D84" s="72"/>
      <c r="E84" s="72"/>
      <c r="F84" s="72"/>
      <c r="G84" s="73"/>
      <c r="H84" s="75"/>
      <c r="I84" s="74"/>
      <c r="J84" s="74"/>
      <c r="K84" s="75"/>
      <c r="L84" s="75"/>
      <c r="M84" s="67">
        <f t="shared" si="1"/>
        <v>0</v>
      </c>
      <c r="O84" s="187"/>
      <c r="P84" s="187"/>
      <c r="Q84" s="187"/>
      <c r="R84" s="188"/>
      <c r="S84" s="188"/>
      <c r="T84" s="187"/>
      <c r="U84" s="1"/>
    </row>
    <row r="85" spans="1:21" ht="18" hidden="1" customHeight="1" x14ac:dyDescent="0.25">
      <c r="A85" s="70"/>
      <c r="B85" s="71"/>
      <c r="C85" s="76"/>
      <c r="D85" s="72"/>
      <c r="E85" s="72"/>
      <c r="F85" s="72"/>
      <c r="G85" s="73"/>
      <c r="H85" s="75"/>
      <c r="I85" s="74"/>
      <c r="J85" s="74"/>
      <c r="K85" s="75"/>
      <c r="L85" s="75"/>
      <c r="M85" s="67">
        <f t="shared" si="1"/>
        <v>0</v>
      </c>
      <c r="O85" s="187"/>
      <c r="P85" s="187"/>
      <c r="Q85" s="187"/>
      <c r="R85" s="188"/>
      <c r="S85" s="188"/>
      <c r="T85" s="187"/>
      <c r="U85" s="1"/>
    </row>
    <row r="86" spans="1:21" ht="18" hidden="1" customHeight="1" x14ac:dyDescent="0.25">
      <c r="A86" s="70"/>
      <c r="B86" s="71"/>
      <c r="C86" s="76"/>
      <c r="D86" s="72"/>
      <c r="E86" s="72"/>
      <c r="F86" s="72"/>
      <c r="G86" s="73"/>
      <c r="H86" s="75"/>
      <c r="I86" s="74"/>
      <c r="J86" s="74"/>
      <c r="K86" s="75"/>
      <c r="L86" s="75"/>
      <c r="M86" s="67">
        <f t="shared" si="1"/>
        <v>0</v>
      </c>
      <c r="O86" s="187"/>
      <c r="P86" s="187"/>
      <c r="Q86" s="187"/>
      <c r="R86" s="188"/>
      <c r="S86" s="188"/>
      <c r="T86" s="187"/>
      <c r="U86" s="1"/>
    </row>
    <row r="87" spans="1:21" ht="18" hidden="1" customHeight="1" x14ac:dyDescent="0.25">
      <c r="A87" s="70"/>
      <c r="B87" s="71"/>
      <c r="C87" s="76"/>
      <c r="D87" s="72"/>
      <c r="E87" s="72"/>
      <c r="F87" s="72"/>
      <c r="G87" s="73"/>
      <c r="H87" s="75"/>
      <c r="I87" s="74"/>
      <c r="J87" s="74"/>
      <c r="K87" s="75"/>
      <c r="L87" s="75"/>
      <c r="M87" s="67">
        <f t="shared" si="1"/>
        <v>0</v>
      </c>
      <c r="O87" s="187"/>
      <c r="P87" s="187"/>
      <c r="Q87" s="187"/>
      <c r="R87" s="188"/>
      <c r="S87" s="188"/>
      <c r="T87" s="187"/>
      <c r="U87" s="1"/>
    </row>
    <row r="88" spans="1:21" ht="18" hidden="1" customHeight="1" x14ac:dyDescent="0.25">
      <c r="A88" s="70"/>
      <c r="B88" s="71"/>
      <c r="C88" s="76"/>
      <c r="D88" s="72"/>
      <c r="E88" s="72"/>
      <c r="F88" s="72"/>
      <c r="G88" s="73"/>
      <c r="H88" s="75"/>
      <c r="I88" s="74"/>
      <c r="J88" s="74"/>
      <c r="K88" s="75"/>
      <c r="L88" s="75"/>
      <c r="M88" s="67">
        <f t="shared" si="1"/>
        <v>0</v>
      </c>
      <c r="O88" s="187"/>
      <c r="P88" s="187"/>
      <c r="Q88" s="187"/>
      <c r="R88" s="188"/>
      <c r="S88" s="188"/>
      <c r="T88" s="187"/>
      <c r="U88" s="1"/>
    </row>
    <row r="89" spans="1:21" ht="18" hidden="1" customHeight="1" x14ac:dyDescent="0.25">
      <c r="A89" s="70"/>
      <c r="B89" s="71"/>
      <c r="C89" s="76"/>
      <c r="D89" s="72"/>
      <c r="E89" s="72"/>
      <c r="F89" s="72"/>
      <c r="G89" s="73"/>
      <c r="H89" s="75"/>
      <c r="I89" s="74"/>
      <c r="J89" s="74"/>
      <c r="K89" s="75"/>
      <c r="L89" s="75"/>
      <c r="M89" s="67">
        <f t="shared" si="1"/>
        <v>0</v>
      </c>
      <c r="O89" s="187"/>
      <c r="P89" s="187"/>
      <c r="Q89" s="187"/>
      <c r="R89" s="188"/>
      <c r="S89" s="188"/>
      <c r="T89" s="187"/>
      <c r="U89" s="1"/>
    </row>
    <row r="90" spans="1:21" ht="18" hidden="1" customHeight="1" x14ac:dyDescent="0.25">
      <c r="A90" s="70"/>
      <c r="B90" s="71"/>
      <c r="C90" s="76"/>
      <c r="D90" s="72"/>
      <c r="E90" s="72"/>
      <c r="F90" s="72"/>
      <c r="G90" s="73"/>
      <c r="H90" s="75"/>
      <c r="I90" s="74"/>
      <c r="J90" s="74"/>
      <c r="K90" s="75"/>
      <c r="L90" s="75"/>
      <c r="M90" s="67">
        <f t="shared" si="1"/>
        <v>0</v>
      </c>
      <c r="O90" s="187"/>
      <c r="P90" s="187"/>
      <c r="Q90" s="187"/>
      <c r="R90" s="188"/>
      <c r="S90" s="188"/>
      <c r="T90" s="187"/>
      <c r="U90" s="1"/>
    </row>
    <row r="91" spans="1:21" ht="18" hidden="1" customHeight="1" x14ac:dyDescent="0.25">
      <c r="A91" s="70"/>
      <c r="B91" s="71"/>
      <c r="C91" s="76"/>
      <c r="D91" s="72"/>
      <c r="E91" s="72"/>
      <c r="F91" s="72"/>
      <c r="G91" s="73"/>
      <c r="H91" s="75"/>
      <c r="I91" s="74"/>
      <c r="J91" s="74"/>
      <c r="K91" s="75"/>
      <c r="L91" s="75"/>
      <c r="M91" s="67">
        <f t="shared" si="1"/>
        <v>0</v>
      </c>
      <c r="O91" s="187"/>
      <c r="P91" s="187"/>
      <c r="Q91" s="187"/>
      <c r="R91" s="188"/>
      <c r="S91" s="188"/>
      <c r="T91" s="187"/>
      <c r="U91" s="1"/>
    </row>
    <row r="92" spans="1:21" ht="18" hidden="1" customHeight="1" x14ac:dyDescent="0.25">
      <c r="A92" s="70"/>
      <c r="B92" s="71"/>
      <c r="C92" s="76"/>
      <c r="D92" s="72"/>
      <c r="E92" s="72"/>
      <c r="F92" s="72"/>
      <c r="G92" s="73"/>
      <c r="H92" s="75"/>
      <c r="I92" s="74"/>
      <c r="J92" s="74"/>
      <c r="K92" s="75"/>
      <c r="L92" s="75"/>
      <c r="M92" s="67">
        <f t="shared" si="1"/>
        <v>0</v>
      </c>
      <c r="O92" s="187"/>
      <c r="P92" s="187"/>
      <c r="Q92" s="187"/>
      <c r="R92" s="188"/>
      <c r="S92" s="188"/>
      <c r="T92" s="187"/>
      <c r="U92" s="1"/>
    </row>
    <row r="93" spans="1:21" ht="18" hidden="1" customHeight="1" x14ac:dyDescent="0.25">
      <c r="A93" s="70"/>
      <c r="B93" s="71"/>
      <c r="C93" s="76"/>
      <c r="D93" s="72"/>
      <c r="E93" s="72"/>
      <c r="F93" s="72"/>
      <c r="G93" s="73"/>
      <c r="H93" s="75"/>
      <c r="I93" s="74"/>
      <c r="J93" s="74"/>
      <c r="K93" s="75"/>
      <c r="L93" s="75"/>
      <c r="M93" s="67">
        <f t="shared" si="1"/>
        <v>0</v>
      </c>
      <c r="O93" s="187"/>
      <c r="P93" s="187"/>
      <c r="Q93" s="187"/>
      <c r="R93" s="188"/>
      <c r="S93" s="188"/>
      <c r="T93" s="187"/>
      <c r="U93" s="1"/>
    </row>
    <row r="94" spans="1:21" ht="18" hidden="1" customHeight="1" x14ac:dyDescent="0.25">
      <c r="A94" s="70"/>
      <c r="B94" s="71"/>
      <c r="C94" s="76"/>
      <c r="D94" s="72"/>
      <c r="E94" s="72"/>
      <c r="F94" s="72"/>
      <c r="G94" s="73"/>
      <c r="H94" s="75"/>
      <c r="I94" s="74"/>
      <c r="J94" s="74"/>
      <c r="K94" s="75"/>
      <c r="L94" s="75"/>
      <c r="M94" s="67">
        <f t="shared" si="1"/>
        <v>0</v>
      </c>
      <c r="O94" s="187"/>
      <c r="P94" s="187"/>
      <c r="Q94" s="187"/>
      <c r="R94" s="188"/>
      <c r="S94" s="188"/>
      <c r="T94" s="187"/>
      <c r="U94" s="1"/>
    </row>
    <row r="95" spans="1:21" ht="18" hidden="1" customHeight="1" x14ac:dyDescent="0.25">
      <c r="A95" s="70"/>
      <c r="B95" s="71"/>
      <c r="C95" s="76"/>
      <c r="D95" s="72"/>
      <c r="E95" s="72"/>
      <c r="F95" s="72"/>
      <c r="G95" s="73"/>
      <c r="H95" s="75"/>
      <c r="I95" s="74"/>
      <c r="J95" s="74"/>
      <c r="K95" s="75"/>
      <c r="L95" s="75"/>
      <c r="M95" s="67">
        <f t="shared" si="1"/>
        <v>0</v>
      </c>
      <c r="O95" s="187"/>
      <c r="P95" s="187"/>
      <c r="Q95" s="187"/>
      <c r="R95" s="188"/>
      <c r="S95" s="188"/>
      <c r="T95" s="187"/>
      <c r="U95" s="1"/>
    </row>
    <row r="96" spans="1:21" ht="18" hidden="1" customHeight="1" x14ac:dyDescent="0.25">
      <c r="A96" s="70"/>
      <c r="B96" s="71"/>
      <c r="C96" s="76"/>
      <c r="D96" s="72"/>
      <c r="E96" s="72"/>
      <c r="F96" s="72"/>
      <c r="G96" s="73"/>
      <c r="H96" s="75"/>
      <c r="I96" s="74"/>
      <c r="J96" s="74"/>
      <c r="K96" s="75"/>
      <c r="L96" s="75"/>
      <c r="M96" s="67">
        <f t="shared" si="1"/>
        <v>0</v>
      </c>
      <c r="O96" s="187"/>
      <c r="P96" s="187"/>
      <c r="Q96" s="187"/>
      <c r="R96" s="188"/>
      <c r="S96" s="188"/>
      <c r="T96" s="187"/>
      <c r="U96" s="1"/>
    </row>
    <row r="97" spans="1:21" ht="18" hidden="1" customHeight="1" x14ac:dyDescent="0.25">
      <c r="A97" s="70"/>
      <c r="B97" s="71"/>
      <c r="C97" s="76"/>
      <c r="D97" s="72"/>
      <c r="E97" s="72"/>
      <c r="F97" s="72"/>
      <c r="G97" s="73"/>
      <c r="H97" s="75"/>
      <c r="I97" s="74"/>
      <c r="J97" s="74"/>
      <c r="K97" s="75"/>
      <c r="L97" s="75"/>
      <c r="M97" s="67">
        <f t="shared" si="1"/>
        <v>0</v>
      </c>
      <c r="O97" s="187"/>
      <c r="P97" s="187"/>
      <c r="Q97" s="187"/>
      <c r="R97" s="188"/>
      <c r="S97" s="188"/>
      <c r="T97" s="187"/>
      <c r="U97" s="1"/>
    </row>
    <row r="98" spans="1:21" ht="18" hidden="1" customHeight="1" x14ac:dyDescent="0.25">
      <c r="A98" s="70"/>
      <c r="B98" s="71"/>
      <c r="C98" s="76"/>
      <c r="D98" s="72"/>
      <c r="E98" s="72"/>
      <c r="F98" s="72"/>
      <c r="G98" s="73"/>
      <c r="H98" s="75"/>
      <c r="I98" s="74"/>
      <c r="J98" s="74"/>
      <c r="K98" s="75"/>
      <c r="L98" s="75"/>
      <c r="M98" s="67">
        <f t="shared" si="1"/>
        <v>0</v>
      </c>
      <c r="O98" s="187"/>
      <c r="P98" s="187"/>
      <c r="Q98" s="187"/>
      <c r="R98" s="188"/>
      <c r="S98" s="188"/>
      <c r="T98" s="187"/>
      <c r="U98" s="1"/>
    </row>
    <row r="99" spans="1:21" ht="18" hidden="1" customHeight="1" x14ac:dyDescent="0.25">
      <c r="A99" s="70"/>
      <c r="B99" s="71"/>
      <c r="C99" s="76"/>
      <c r="D99" s="72"/>
      <c r="E99" s="72"/>
      <c r="F99" s="72"/>
      <c r="G99" s="73"/>
      <c r="H99" s="75"/>
      <c r="I99" s="74"/>
      <c r="J99" s="74"/>
      <c r="K99" s="75"/>
      <c r="L99" s="75"/>
      <c r="M99" s="67">
        <f t="shared" si="1"/>
        <v>0</v>
      </c>
      <c r="O99" s="187"/>
      <c r="P99" s="187"/>
      <c r="Q99" s="187"/>
      <c r="R99" s="188"/>
      <c r="S99" s="188"/>
      <c r="T99" s="187"/>
      <c r="U99" s="1"/>
    </row>
    <row r="100" spans="1:21" ht="18" hidden="1" customHeight="1" x14ac:dyDescent="0.25">
      <c r="A100" s="70"/>
      <c r="B100" s="71"/>
      <c r="C100" s="76"/>
      <c r="D100" s="72"/>
      <c r="E100" s="72"/>
      <c r="F100" s="72"/>
      <c r="G100" s="73"/>
      <c r="H100" s="75"/>
      <c r="I100" s="74"/>
      <c r="J100" s="74"/>
      <c r="K100" s="75"/>
      <c r="L100" s="75"/>
      <c r="M100" s="67">
        <f t="shared" si="1"/>
        <v>0</v>
      </c>
      <c r="O100" s="187"/>
      <c r="P100" s="187"/>
      <c r="Q100" s="187"/>
      <c r="R100" s="188"/>
      <c r="S100" s="188"/>
      <c r="T100" s="187"/>
      <c r="U100" s="1"/>
    </row>
    <row r="101" spans="1:21" ht="18" hidden="1" customHeight="1" x14ac:dyDescent="0.25">
      <c r="A101" s="70"/>
      <c r="B101" s="71"/>
      <c r="C101" s="76"/>
      <c r="D101" s="72"/>
      <c r="E101" s="72"/>
      <c r="F101" s="72"/>
      <c r="G101" s="73"/>
      <c r="H101" s="75"/>
      <c r="I101" s="74"/>
      <c r="J101" s="74"/>
      <c r="K101" s="75"/>
      <c r="L101" s="75"/>
      <c r="M101" s="67">
        <f t="shared" si="1"/>
        <v>0</v>
      </c>
      <c r="O101" s="187"/>
      <c r="P101" s="187"/>
      <c r="Q101" s="187"/>
      <c r="R101" s="188"/>
      <c r="S101" s="188"/>
      <c r="T101" s="187"/>
      <c r="U101" s="1"/>
    </row>
    <row r="102" spans="1:21" ht="18" hidden="1" customHeight="1" x14ac:dyDescent="0.25">
      <c r="A102" s="70"/>
      <c r="B102" s="71"/>
      <c r="C102" s="76"/>
      <c r="D102" s="72"/>
      <c r="E102" s="72"/>
      <c r="F102" s="72"/>
      <c r="G102" s="73"/>
      <c r="H102" s="75"/>
      <c r="I102" s="74"/>
      <c r="J102" s="74"/>
      <c r="K102" s="75"/>
      <c r="L102" s="75"/>
      <c r="M102" s="67">
        <f t="shared" si="1"/>
        <v>0</v>
      </c>
      <c r="O102" s="187"/>
      <c r="P102" s="187"/>
      <c r="Q102" s="187"/>
      <c r="R102" s="188"/>
      <c r="S102" s="188"/>
      <c r="T102" s="187"/>
      <c r="U102" s="1"/>
    </row>
    <row r="103" spans="1:21" ht="18" hidden="1" customHeight="1" x14ac:dyDescent="0.25">
      <c r="A103" s="70"/>
      <c r="B103" s="71"/>
      <c r="C103" s="76"/>
      <c r="D103" s="72"/>
      <c r="E103" s="72"/>
      <c r="F103" s="72"/>
      <c r="G103" s="73"/>
      <c r="H103" s="75"/>
      <c r="I103" s="74"/>
      <c r="J103" s="74"/>
      <c r="K103" s="75"/>
      <c r="L103" s="75"/>
      <c r="M103" s="67">
        <f t="shared" si="1"/>
        <v>0</v>
      </c>
      <c r="O103" s="187"/>
      <c r="P103" s="187"/>
      <c r="Q103" s="187"/>
      <c r="R103" s="188"/>
      <c r="S103" s="188"/>
      <c r="T103" s="187"/>
      <c r="U103" s="1"/>
    </row>
    <row r="104" spans="1:21" ht="18" hidden="1" customHeight="1" x14ac:dyDescent="0.25">
      <c r="A104" s="70"/>
      <c r="B104" s="71"/>
      <c r="C104" s="76"/>
      <c r="D104" s="72"/>
      <c r="E104" s="72"/>
      <c r="F104" s="72"/>
      <c r="G104" s="73"/>
      <c r="H104" s="75"/>
      <c r="I104" s="74"/>
      <c r="J104" s="74"/>
      <c r="K104" s="75"/>
      <c r="L104" s="75"/>
      <c r="M104" s="67">
        <f t="shared" si="1"/>
        <v>0</v>
      </c>
      <c r="O104" s="187"/>
      <c r="P104" s="187"/>
      <c r="Q104" s="187"/>
      <c r="R104" s="188"/>
      <c r="S104" s="188"/>
      <c r="T104" s="187"/>
      <c r="U104" s="1"/>
    </row>
    <row r="105" spans="1:21" ht="18" hidden="1" customHeight="1" x14ac:dyDescent="0.25">
      <c r="A105" s="70"/>
      <c r="B105" s="71"/>
      <c r="C105" s="76"/>
      <c r="D105" s="72"/>
      <c r="E105" s="72"/>
      <c r="F105" s="72"/>
      <c r="G105" s="73"/>
      <c r="H105" s="75"/>
      <c r="I105" s="74"/>
      <c r="J105" s="74"/>
      <c r="K105" s="75"/>
      <c r="L105" s="75"/>
      <c r="M105" s="67">
        <f t="shared" si="1"/>
        <v>0</v>
      </c>
      <c r="O105" s="187"/>
      <c r="P105" s="187"/>
      <c r="Q105" s="187"/>
      <c r="R105" s="188"/>
      <c r="S105" s="188"/>
      <c r="T105" s="187"/>
      <c r="U105" s="1"/>
    </row>
    <row r="106" spans="1:21" ht="18" hidden="1" customHeight="1" x14ac:dyDescent="0.25">
      <c r="A106" s="70"/>
      <c r="B106" s="71"/>
      <c r="C106" s="76"/>
      <c r="D106" s="72"/>
      <c r="E106" s="72"/>
      <c r="F106" s="72"/>
      <c r="G106" s="73"/>
      <c r="H106" s="75"/>
      <c r="I106" s="74"/>
      <c r="J106" s="74"/>
      <c r="K106" s="75"/>
      <c r="L106" s="75"/>
      <c r="M106" s="67">
        <f t="shared" si="1"/>
        <v>0</v>
      </c>
      <c r="O106" s="187"/>
      <c r="P106" s="187"/>
      <c r="Q106" s="187"/>
      <c r="R106" s="188"/>
      <c r="S106" s="188"/>
      <c r="T106" s="187"/>
      <c r="U106" s="1"/>
    </row>
    <row r="107" spans="1:21" ht="18" hidden="1" customHeight="1" x14ac:dyDescent="0.25">
      <c r="A107" s="70"/>
      <c r="B107" s="71"/>
      <c r="C107" s="76"/>
      <c r="D107" s="72"/>
      <c r="E107" s="72"/>
      <c r="F107" s="72"/>
      <c r="G107" s="73"/>
      <c r="H107" s="75"/>
      <c r="I107" s="74"/>
      <c r="J107" s="74"/>
      <c r="K107" s="75"/>
      <c r="L107" s="75"/>
      <c r="M107" s="67">
        <f t="shared" si="1"/>
        <v>0</v>
      </c>
      <c r="O107" s="187"/>
      <c r="P107" s="187"/>
      <c r="Q107" s="187"/>
      <c r="R107" s="188"/>
      <c r="S107" s="188"/>
      <c r="T107" s="187"/>
      <c r="U107" s="1"/>
    </row>
    <row r="108" spans="1:21" ht="18" hidden="1" customHeight="1" x14ac:dyDescent="0.25">
      <c r="A108" s="70"/>
      <c r="B108" s="71"/>
      <c r="C108" s="76"/>
      <c r="D108" s="72"/>
      <c r="E108" s="72"/>
      <c r="F108" s="72"/>
      <c r="G108" s="73"/>
      <c r="H108" s="75"/>
      <c r="I108" s="74"/>
      <c r="J108" s="74"/>
      <c r="K108" s="75"/>
      <c r="L108" s="75"/>
      <c r="M108" s="67">
        <f t="shared" si="1"/>
        <v>0</v>
      </c>
      <c r="O108" s="187"/>
      <c r="P108" s="187"/>
      <c r="Q108" s="187"/>
      <c r="R108" s="188"/>
      <c r="S108" s="188"/>
      <c r="T108" s="187"/>
      <c r="U108" s="1"/>
    </row>
    <row r="109" spans="1:21" ht="18" hidden="1" customHeight="1" x14ac:dyDescent="0.25">
      <c r="A109" s="70"/>
      <c r="B109" s="71"/>
      <c r="C109" s="76"/>
      <c r="D109" s="72"/>
      <c r="E109" s="72"/>
      <c r="F109" s="72"/>
      <c r="G109" s="73"/>
      <c r="H109" s="75"/>
      <c r="I109" s="74"/>
      <c r="J109" s="74"/>
      <c r="K109" s="75"/>
      <c r="L109" s="75"/>
      <c r="M109" s="67">
        <f t="shared" si="1"/>
        <v>0</v>
      </c>
      <c r="O109" s="187"/>
      <c r="P109" s="187"/>
      <c r="Q109" s="187"/>
      <c r="R109" s="188"/>
      <c r="S109" s="188"/>
      <c r="T109" s="187"/>
      <c r="U109" s="1"/>
    </row>
    <row r="110" spans="1:21" ht="18" hidden="1" customHeight="1" x14ac:dyDescent="0.25">
      <c r="A110" s="70"/>
      <c r="B110" s="71"/>
      <c r="C110" s="76"/>
      <c r="D110" s="72"/>
      <c r="E110" s="72"/>
      <c r="F110" s="72"/>
      <c r="G110" s="73"/>
      <c r="H110" s="75"/>
      <c r="I110" s="74"/>
      <c r="J110" s="74"/>
      <c r="K110" s="75"/>
      <c r="L110" s="75"/>
      <c r="M110" s="67">
        <f t="shared" si="1"/>
        <v>0</v>
      </c>
      <c r="O110" s="187"/>
      <c r="P110" s="187"/>
      <c r="Q110" s="187"/>
      <c r="R110" s="188"/>
      <c r="S110" s="188"/>
      <c r="T110" s="187"/>
      <c r="U110" s="1"/>
    </row>
    <row r="111" spans="1:21" ht="18" hidden="1" customHeight="1" x14ac:dyDescent="0.25">
      <c r="A111" s="70"/>
      <c r="B111" s="71"/>
      <c r="C111" s="76"/>
      <c r="D111" s="72"/>
      <c r="E111" s="72"/>
      <c r="F111" s="72"/>
      <c r="G111" s="73"/>
      <c r="H111" s="75"/>
      <c r="I111" s="74"/>
      <c r="J111" s="74"/>
      <c r="K111" s="75"/>
      <c r="L111" s="75"/>
      <c r="M111" s="67">
        <f t="shared" si="1"/>
        <v>0</v>
      </c>
      <c r="O111" s="187"/>
      <c r="P111" s="187"/>
      <c r="Q111" s="187"/>
      <c r="R111" s="188"/>
      <c r="S111" s="188"/>
      <c r="T111" s="187"/>
      <c r="U111" s="1"/>
    </row>
    <row r="112" spans="1:21" ht="18" hidden="1" customHeight="1" x14ac:dyDescent="0.25">
      <c r="A112" s="70"/>
      <c r="B112" s="71"/>
      <c r="C112" s="76"/>
      <c r="D112" s="72"/>
      <c r="E112" s="72"/>
      <c r="F112" s="72"/>
      <c r="G112" s="73"/>
      <c r="H112" s="75"/>
      <c r="I112" s="74"/>
      <c r="J112" s="74"/>
      <c r="K112" s="75"/>
      <c r="L112" s="75"/>
      <c r="M112" s="67">
        <f t="shared" si="1"/>
        <v>0</v>
      </c>
      <c r="O112" s="187"/>
      <c r="P112" s="187"/>
      <c r="Q112" s="187"/>
      <c r="R112" s="188"/>
      <c r="S112" s="188"/>
      <c r="T112" s="187"/>
      <c r="U112" s="1"/>
    </row>
    <row r="113" spans="1:21" ht="18" hidden="1" customHeight="1" x14ac:dyDescent="0.25">
      <c r="A113" s="70"/>
      <c r="B113" s="71"/>
      <c r="C113" s="76"/>
      <c r="D113" s="72"/>
      <c r="E113" s="72"/>
      <c r="F113" s="72"/>
      <c r="G113" s="73"/>
      <c r="H113" s="75"/>
      <c r="I113" s="74"/>
      <c r="J113" s="74"/>
      <c r="K113" s="75"/>
      <c r="L113" s="75"/>
      <c r="M113" s="67">
        <f t="shared" si="1"/>
        <v>0</v>
      </c>
      <c r="O113" s="187"/>
      <c r="P113" s="187"/>
      <c r="Q113" s="187"/>
      <c r="R113" s="188"/>
      <c r="S113" s="188"/>
      <c r="T113" s="187"/>
      <c r="U113" s="1"/>
    </row>
    <row r="114" spans="1:21" ht="18" hidden="1" customHeight="1" x14ac:dyDescent="0.25">
      <c r="A114" s="70"/>
      <c r="B114" s="71"/>
      <c r="C114" s="76"/>
      <c r="D114" s="72"/>
      <c r="E114" s="72"/>
      <c r="F114" s="72"/>
      <c r="G114" s="73"/>
      <c r="H114" s="75"/>
      <c r="I114" s="74"/>
      <c r="J114" s="74"/>
      <c r="K114" s="75"/>
      <c r="L114" s="75"/>
      <c r="M114" s="67">
        <f t="shared" si="1"/>
        <v>0</v>
      </c>
      <c r="O114" s="187"/>
      <c r="P114" s="187"/>
      <c r="Q114" s="187"/>
      <c r="R114" s="188"/>
      <c r="S114" s="188"/>
      <c r="T114" s="187"/>
      <c r="U114" s="1"/>
    </row>
    <row r="115" spans="1:21" ht="18" hidden="1" customHeight="1" x14ac:dyDescent="0.25">
      <c r="A115" s="70"/>
      <c r="B115" s="71"/>
      <c r="C115" s="76"/>
      <c r="D115" s="72"/>
      <c r="E115" s="72"/>
      <c r="F115" s="72"/>
      <c r="G115" s="73"/>
      <c r="H115" s="75"/>
      <c r="I115" s="74"/>
      <c r="J115" s="74"/>
      <c r="K115" s="75"/>
      <c r="L115" s="75"/>
      <c r="M115" s="67">
        <f t="shared" si="1"/>
        <v>0</v>
      </c>
      <c r="O115" s="187"/>
      <c r="P115" s="187"/>
      <c r="Q115" s="187"/>
      <c r="R115" s="188"/>
      <c r="S115" s="188"/>
      <c r="T115" s="187"/>
      <c r="U115" s="1"/>
    </row>
    <row r="116" spans="1:21" ht="18" hidden="1" customHeight="1" x14ac:dyDescent="0.25">
      <c r="A116" s="70"/>
      <c r="B116" s="71"/>
      <c r="C116" s="76"/>
      <c r="D116" s="72"/>
      <c r="E116" s="72"/>
      <c r="F116" s="72"/>
      <c r="G116" s="73"/>
      <c r="H116" s="75"/>
      <c r="I116" s="74"/>
      <c r="J116" s="74"/>
      <c r="K116" s="75"/>
      <c r="L116" s="75"/>
      <c r="M116" s="67">
        <f t="shared" si="1"/>
        <v>0</v>
      </c>
      <c r="O116" s="187"/>
      <c r="P116" s="187"/>
      <c r="Q116" s="187"/>
      <c r="R116" s="188"/>
      <c r="S116" s="188"/>
      <c r="T116" s="187"/>
      <c r="U116" s="1"/>
    </row>
    <row r="117" spans="1:21" ht="18" hidden="1" customHeight="1" x14ac:dyDescent="0.25">
      <c r="A117" s="70"/>
      <c r="B117" s="71"/>
      <c r="C117" s="76"/>
      <c r="D117" s="72"/>
      <c r="E117" s="72"/>
      <c r="F117" s="72"/>
      <c r="G117" s="73"/>
      <c r="H117" s="75"/>
      <c r="I117" s="74"/>
      <c r="J117" s="74"/>
      <c r="K117" s="75"/>
      <c r="L117" s="75"/>
      <c r="M117" s="67">
        <f t="shared" si="1"/>
        <v>0</v>
      </c>
      <c r="O117" s="187"/>
      <c r="P117" s="187"/>
      <c r="Q117" s="187"/>
      <c r="R117" s="188"/>
      <c r="S117" s="188"/>
      <c r="T117" s="187"/>
      <c r="U117" s="1"/>
    </row>
    <row r="118" spans="1:21" ht="18" hidden="1" customHeight="1" x14ac:dyDescent="0.25">
      <c r="A118" s="70"/>
      <c r="B118" s="71"/>
      <c r="C118" s="76"/>
      <c r="D118" s="72"/>
      <c r="E118" s="72"/>
      <c r="F118" s="72"/>
      <c r="G118" s="73"/>
      <c r="H118" s="75"/>
      <c r="I118" s="74"/>
      <c r="J118" s="74"/>
      <c r="K118" s="75"/>
      <c r="L118" s="75"/>
      <c r="M118" s="67">
        <f t="shared" si="1"/>
        <v>0</v>
      </c>
      <c r="O118" s="187"/>
      <c r="P118" s="187"/>
      <c r="Q118" s="187"/>
      <c r="R118" s="188"/>
      <c r="S118" s="188"/>
      <c r="T118" s="187"/>
      <c r="U118" s="1"/>
    </row>
    <row r="119" spans="1:21" ht="18" hidden="1" customHeight="1" x14ac:dyDescent="0.25">
      <c r="A119" s="70"/>
      <c r="B119" s="71"/>
      <c r="C119" s="76"/>
      <c r="D119" s="72"/>
      <c r="E119" s="72"/>
      <c r="F119" s="72"/>
      <c r="G119" s="73"/>
      <c r="H119" s="75"/>
      <c r="I119" s="74"/>
      <c r="J119" s="74"/>
      <c r="K119" s="75"/>
      <c r="L119" s="75"/>
      <c r="M119" s="67">
        <f t="shared" si="1"/>
        <v>0</v>
      </c>
      <c r="O119" s="187"/>
      <c r="P119" s="187"/>
      <c r="Q119" s="187"/>
      <c r="R119" s="188"/>
      <c r="S119" s="188"/>
      <c r="T119" s="187"/>
      <c r="U119" s="1"/>
    </row>
    <row r="120" spans="1:21" ht="18" hidden="1" customHeight="1" x14ac:dyDescent="0.25">
      <c r="A120" s="70"/>
      <c r="B120" s="71"/>
      <c r="C120" s="76"/>
      <c r="D120" s="72"/>
      <c r="E120" s="72"/>
      <c r="F120" s="72"/>
      <c r="G120" s="73"/>
      <c r="H120" s="75"/>
      <c r="I120" s="74"/>
      <c r="J120" s="74"/>
      <c r="K120" s="75"/>
      <c r="L120" s="75"/>
      <c r="M120" s="67">
        <f t="shared" si="1"/>
        <v>0</v>
      </c>
      <c r="O120" s="187"/>
      <c r="P120" s="187"/>
      <c r="Q120" s="187"/>
      <c r="R120" s="188"/>
      <c r="S120" s="188"/>
      <c r="T120" s="187"/>
      <c r="U120" s="1"/>
    </row>
    <row r="121" spans="1:21" ht="18" hidden="1" customHeight="1" x14ac:dyDescent="0.25">
      <c r="A121" s="70"/>
      <c r="B121" s="71"/>
      <c r="C121" s="76"/>
      <c r="D121" s="72"/>
      <c r="E121" s="72"/>
      <c r="F121" s="72"/>
      <c r="G121" s="73"/>
      <c r="H121" s="75"/>
      <c r="I121" s="74"/>
      <c r="J121" s="74"/>
      <c r="K121" s="75"/>
      <c r="L121" s="75"/>
      <c r="M121" s="67">
        <f t="shared" si="1"/>
        <v>0</v>
      </c>
      <c r="O121" s="187"/>
      <c r="P121" s="187"/>
      <c r="Q121" s="187"/>
      <c r="R121" s="188"/>
      <c r="S121" s="188"/>
      <c r="T121" s="187"/>
      <c r="U121" s="1"/>
    </row>
    <row r="122" spans="1:21" ht="18" hidden="1" customHeight="1" x14ac:dyDescent="0.25">
      <c r="A122" s="70"/>
      <c r="B122" s="71"/>
      <c r="C122" s="76"/>
      <c r="D122" s="72"/>
      <c r="E122" s="72"/>
      <c r="F122" s="72"/>
      <c r="G122" s="73"/>
      <c r="H122" s="75"/>
      <c r="I122" s="74"/>
      <c r="J122" s="74"/>
      <c r="K122" s="75"/>
      <c r="L122" s="75"/>
      <c r="M122" s="67">
        <f t="shared" si="1"/>
        <v>0</v>
      </c>
      <c r="O122" s="187"/>
      <c r="P122" s="187"/>
      <c r="Q122" s="187"/>
      <c r="R122" s="188"/>
      <c r="S122" s="188"/>
      <c r="T122" s="187"/>
      <c r="U122" s="1"/>
    </row>
    <row r="123" spans="1:21" ht="18" hidden="1" customHeight="1" x14ac:dyDescent="0.25">
      <c r="A123" s="70"/>
      <c r="B123" s="71"/>
      <c r="C123" s="76"/>
      <c r="D123" s="72"/>
      <c r="E123" s="72"/>
      <c r="F123" s="72"/>
      <c r="G123" s="73"/>
      <c r="H123" s="75"/>
      <c r="I123" s="74"/>
      <c r="J123" s="74"/>
      <c r="K123" s="75"/>
      <c r="L123" s="75"/>
      <c r="M123" s="67">
        <f t="shared" si="1"/>
        <v>0</v>
      </c>
      <c r="O123" s="187"/>
      <c r="P123" s="187"/>
      <c r="Q123" s="187"/>
      <c r="R123" s="188"/>
      <c r="S123" s="188"/>
      <c r="T123" s="187"/>
      <c r="U123" s="1"/>
    </row>
    <row r="124" spans="1:21" ht="18" hidden="1" customHeight="1" x14ac:dyDescent="0.25">
      <c r="A124" s="70"/>
      <c r="B124" s="71"/>
      <c r="C124" s="76"/>
      <c r="D124" s="72"/>
      <c r="E124" s="72"/>
      <c r="F124" s="72"/>
      <c r="G124" s="73"/>
      <c r="H124" s="75"/>
      <c r="I124" s="74"/>
      <c r="J124" s="74"/>
      <c r="K124" s="75"/>
      <c r="L124" s="75"/>
      <c r="M124" s="67">
        <f t="shared" si="1"/>
        <v>0</v>
      </c>
      <c r="O124" s="187"/>
      <c r="P124" s="187"/>
      <c r="Q124" s="187"/>
      <c r="R124" s="188"/>
      <c r="S124" s="188"/>
      <c r="T124" s="187"/>
      <c r="U124" s="1"/>
    </row>
    <row r="125" spans="1:21" ht="18" hidden="1" customHeight="1" x14ac:dyDescent="0.25">
      <c r="A125" s="70"/>
      <c r="B125" s="71"/>
      <c r="C125" s="76"/>
      <c r="D125" s="72"/>
      <c r="E125" s="72"/>
      <c r="F125" s="72"/>
      <c r="G125" s="73"/>
      <c r="H125" s="75"/>
      <c r="I125" s="74"/>
      <c r="J125" s="74"/>
      <c r="K125" s="75"/>
      <c r="L125" s="75"/>
      <c r="M125" s="67">
        <f t="shared" si="1"/>
        <v>0</v>
      </c>
      <c r="O125" s="187"/>
      <c r="P125" s="187"/>
      <c r="Q125" s="187"/>
      <c r="R125" s="188"/>
      <c r="S125" s="188"/>
      <c r="T125" s="187"/>
      <c r="U125" s="1"/>
    </row>
    <row r="126" spans="1:21" ht="18" hidden="1" customHeight="1" x14ac:dyDescent="0.25">
      <c r="A126" s="70"/>
      <c r="B126" s="71"/>
      <c r="C126" s="76"/>
      <c r="D126" s="72"/>
      <c r="E126" s="72"/>
      <c r="F126" s="72"/>
      <c r="G126" s="73"/>
      <c r="H126" s="75"/>
      <c r="I126" s="74"/>
      <c r="J126" s="74"/>
      <c r="K126" s="75"/>
      <c r="L126" s="75"/>
      <c r="M126" s="67">
        <f t="shared" si="1"/>
        <v>0</v>
      </c>
      <c r="O126" s="187"/>
      <c r="P126" s="187"/>
      <c r="Q126" s="187"/>
      <c r="R126" s="188"/>
      <c r="S126" s="188"/>
      <c r="T126" s="187"/>
      <c r="U126" s="1"/>
    </row>
    <row r="127" spans="1:21" ht="18" hidden="1" customHeight="1" x14ac:dyDescent="0.25">
      <c r="A127" s="70"/>
      <c r="B127" s="71"/>
      <c r="C127" s="76"/>
      <c r="D127" s="72"/>
      <c r="E127" s="72"/>
      <c r="F127" s="72"/>
      <c r="G127" s="73"/>
      <c r="H127" s="75"/>
      <c r="I127" s="74"/>
      <c r="J127" s="74"/>
      <c r="K127" s="75"/>
      <c r="L127" s="75"/>
      <c r="M127" s="67">
        <f t="shared" si="1"/>
        <v>0</v>
      </c>
      <c r="O127" s="187"/>
      <c r="P127" s="187"/>
      <c r="Q127" s="187"/>
      <c r="R127" s="188"/>
      <c r="S127" s="188"/>
      <c r="T127" s="187"/>
      <c r="U127" s="1"/>
    </row>
    <row r="128" spans="1:21" ht="18" hidden="1" customHeight="1" x14ac:dyDescent="0.25">
      <c r="A128" s="70"/>
      <c r="B128" s="71"/>
      <c r="C128" s="76"/>
      <c r="D128" s="72"/>
      <c r="E128" s="72"/>
      <c r="F128" s="72"/>
      <c r="G128" s="73"/>
      <c r="H128" s="75"/>
      <c r="I128" s="74"/>
      <c r="J128" s="74"/>
      <c r="K128" s="75"/>
      <c r="L128" s="75"/>
      <c r="M128" s="67">
        <f t="shared" si="1"/>
        <v>0</v>
      </c>
      <c r="O128" s="187"/>
      <c r="P128" s="187"/>
      <c r="Q128" s="187"/>
      <c r="R128" s="188"/>
      <c r="S128" s="188"/>
      <c r="T128" s="187"/>
      <c r="U128" s="1"/>
    </row>
    <row r="129" spans="1:21" ht="18" hidden="1" customHeight="1" x14ac:dyDescent="0.25">
      <c r="A129" s="70"/>
      <c r="B129" s="71"/>
      <c r="C129" s="76"/>
      <c r="D129" s="72"/>
      <c r="E129" s="72"/>
      <c r="F129" s="72"/>
      <c r="G129" s="73"/>
      <c r="H129" s="75"/>
      <c r="I129" s="74"/>
      <c r="J129" s="74"/>
      <c r="K129" s="75"/>
      <c r="L129" s="75"/>
      <c r="M129" s="67">
        <f t="shared" si="1"/>
        <v>0</v>
      </c>
      <c r="O129" s="187"/>
      <c r="P129" s="187"/>
      <c r="Q129" s="187"/>
      <c r="R129" s="188"/>
      <c r="S129" s="188"/>
      <c r="T129" s="187"/>
      <c r="U129" s="1"/>
    </row>
    <row r="130" spans="1:21" ht="18" hidden="1" customHeight="1" x14ac:dyDescent="0.25">
      <c r="A130" s="70"/>
      <c r="B130" s="71"/>
      <c r="C130" s="76"/>
      <c r="D130" s="72"/>
      <c r="E130" s="72"/>
      <c r="F130" s="72"/>
      <c r="G130" s="73"/>
      <c r="H130" s="75"/>
      <c r="I130" s="74"/>
      <c r="J130" s="74"/>
      <c r="K130" s="75"/>
      <c r="L130" s="75"/>
      <c r="M130" s="67">
        <f t="shared" si="1"/>
        <v>0</v>
      </c>
      <c r="O130" s="187"/>
      <c r="P130" s="187"/>
      <c r="Q130" s="187"/>
      <c r="R130" s="188"/>
      <c r="S130" s="188"/>
      <c r="T130" s="187"/>
      <c r="U130" s="1"/>
    </row>
    <row r="131" spans="1:21" ht="18" hidden="1" customHeight="1" x14ac:dyDescent="0.25">
      <c r="A131" s="70"/>
      <c r="B131" s="71"/>
      <c r="C131" s="76"/>
      <c r="D131" s="72"/>
      <c r="E131" s="72"/>
      <c r="F131" s="72"/>
      <c r="G131" s="73"/>
      <c r="H131" s="75"/>
      <c r="I131" s="74"/>
      <c r="J131" s="74"/>
      <c r="K131" s="75"/>
      <c r="L131" s="75"/>
      <c r="M131" s="67">
        <f t="shared" si="1"/>
        <v>0</v>
      </c>
      <c r="O131" s="187"/>
      <c r="P131" s="187"/>
      <c r="Q131" s="187"/>
      <c r="R131" s="188"/>
      <c r="S131" s="188"/>
      <c r="T131" s="187"/>
      <c r="U131" s="1"/>
    </row>
    <row r="132" spans="1:21" ht="18" hidden="1" customHeight="1" x14ac:dyDescent="0.25">
      <c r="A132" s="70"/>
      <c r="B132" s="71"/>
      <c r="C132" s="76"/>
      <c r="D132" s="72"/>
      <c r="E132" s="72"/>
      <c r="F132" s="72"/>
      <c r="G132" s="73"/>
      <c r="H132" s="75"/>
      <c r="I132" s="74"/>
      <c r="J132" s="74"/>
      <c r="K132" s="75"/>
      <c r="L132" s="75"/>
      <c r="M132" s="67">
        <f t="shared" si="1"/>
        <v>0</v>
      </c>
      <c r="O132" s="187"/>
      <c r="P132" s="187"/>
      <c r="Q132" s="187"/>
      <c r="R132" s="188"/>
      <c r="S132" s="188"/>
      <c r="T132" s="187"/>
      <c r="U132" s="1"/>
    </row>
    <row r="133" spans="1:21" ht="18" hidden="1" customHeight="1" x14ac:dyDescent="0.25">
      <c r="A133" s="70"/>
      <c r="B133" s="71"/>
      <c r="C133" s="76"/>
      <c r="D133" s="72"/>
      <c r="E133" s="72"/>
      <c r="F133" s="72"/>
      <c r="G133" s="73"/>
      <c r="H133" s="75"/>
      <c r="I133" s="74"/>
      <c r="J133" s="74"/>
      <c r="K133" s="75"/>
      <c r="L133" s="75"/>
      <c r="M133" s="67">
        <f t="shared" si="1"/>
        <v>0</v>
      </c>
      <c r="O133" s="187"/>
      <c r="P133" s="187"/>
      <c r="Q133" s="187"/>
      <c r="R133" s="188"/>
      <c r="S133" s="188"/>
      <c r="T133" s="187"/>
      <c r="U133" s="1"/>
    </row>
    <row r="134" spans="1:21" ht="18" hidden="1" customHeight="1" x14ac:dyDescent="0.25">
      <c r="A134" s="70"/>
      <c r="B134" s="71"/>
      <c r="C134" s="76"/>
      <c r="D134" s="72"/>
      <c r="E134" s="72"/>
      <c r="F134" s="72"/>
      <c r="G134" s="73"/>
      <c r="H134" s="75"/>
      <c r="I134" s="74"/>
      <c r="J134" s="74"/>
      <c r="K134" s="75"/>
      <c r="L134" s="75"/>
      <c r="M134" s="67">
        <f t="shared" si="1"/>
        <v>0</v>
      </c>
      <c r="O134" s="187"/>
      <c r="P134" s="187"/>
      <c r="Q134" s="187"/>
      <c r="R134" s="188"/>
      <c r="S134" s="188"/>
      <c r="T134" s="187"/>
      <c r="U134" s="1"/>
    </row>
    <row r="135" spans="1:21" ht="18" hidden="1" customHeight="1" x14ac:dyDescent="0.25">
      <c r="A135" s="70"/>
      <c r="B135" s="71"/>
      <c r="C135" s="76"/>
      <c r="D135" s="72"/>
      <c r="E135" s="72"/>
      <c r="F135" s="72"/>
      <c r="G135" s="73"/>
      <c r="H135" s="75"/>
      <c r="I135" s="74"/>
      <c r="J135" s="74"/>
      <c r="K135" s="75"/>
      <c r="L135" s="75"/>
      <c r="M135" s="67">
        <f t="shared" si="1"/>
        <v>0</v>
      </c>
      <c r="O135" s="187"/>
      <c r="P135" s="187"/>
      <c r="Q135" s="187"/>
      <c r="R135" s="188"/>
      <c r="S135" s="188"/>
      <c r="T135" s="187"/>
      <c r="U135" s="1"/>
    </row>
    <row r="136" spans="1:21" ht="18" hidden="1" customHeight="1" x14ac:dyDescent="0.25">
      <c r="A136" s="70"/>
      <c r="B136" s="71"/>
      <c r="C136" s="76"/>
      <c r="D136" s="72"/>
      <c r="E136" s="72"/>
      <c r="F136" s="72"/>
      <c r="G136" s="73"/>
      <c r="H136" s="75"/>
      <c r="I136" s="74"/>
      <c r="J136" s="74"/>
      <c r="K136" s="75"/>
      <c r="L136" s="75"/>
      <c r="M136" s="67">
        <f t="shared" si="1"/>
        <v>0</v>
      </c>
      <c r="O136" s="187"/>
      <c r="P136" s="187"/>
      <c r="Q136" s="187"/>
      <c r="R136" s="188"/>
      <c r="S136" s="188"/>
      <c r="T136" s="187"/>
      <c r="U136" s="1"/>
    </row>
    <row r="137" spans="1:21" ht="18" hidden="1" customHeight="1" x14ac:dyDescent="0.25">
      <c r="A137" s="70"/>
      <c r="B137" s="71"/>
      <c r="C137" s="76"/>
      <c r="D137" s="72"/>
      <c r="E137" s="72"/>
      <c r="F137" s="72"/>
      <c r="G137" s="73"/>
      <c r="H137" s="75"/>
      <c r="I137" s="74"/>
      <c r="J137" s="74"/>
      <c r="K137" s="75"/>
      <c r="L137" s="75"/>
      <c r="M137" s="67">
        <f t="shared" si="1"/>
        <v>0</v>
      </c>
      <c r="O137" s="187"/>
      <c r="P137" s="187"/>
      <c r="Q137" s="187"/>
      <c r="R137" s="188"/>
      <c r="S137" s="188"/>
      <c r="T137" s="187"/>
      <c r="U137" s="1"/>
    </row>
    <row r="138" spans="1:21" ht="18" hidden="1" customHeight="1" x14ac:dyDescent="0.25">
      <c r="A138" s="70"/>
      <c r="B138" s="71"/>
      <c r="C138" s="76"/>
      <c r="D138" s="72"/>
      <c r="E138" s="72"/>
      <c r="F138" s="72"/>
      <c r="G138" s="73"/>
      <c r="H138" s="75"/>
      <c r="I138" s="74"/>
      <c r="J138" s="74"/>
      <c r="K138" s="75"/>
      <c r="L138" s="75"/>
      <c r="M138" s="67">
        <f t="shared" si="1"/>
        <v>0</v>
      </c>
      <c r="O138" s="187"/>
      <c r="P138" s="187"/>
      <c r="Q138" s="187"/>
      <c r="R138" s="188"/>
      <c r="S138" s="188"/>
      <c r="T138" s="187"/>
      <c r="U138" s="1"/>
    </row>
    <row r="139" spans="1:21" ht="18" hidden="1" customHeight="1" x14ac:dyDescent="0.25">
      <c r="A139" s="70"/>
      <c r="B139" s="71"/>
      <c r="C139" s="76"/>
      <c r="D139" s="72"/>
      <c r="E139" s="72"/>
      <c r="F139" s="72"/>
      <c r="G139" s="73"/>
      <c r="H139" s="75"/>
      <c r="I139" s="74"/>
      <c r="J139" s="74"/>
      <c r="K139" s="75"/>
      <c r="L139" s="75"/>
      <c r="M139" s="67">
        <f t="shared" si="1"/>
        <v>0</v>
      </c>
      <c r="O139" s="187"/>
      <c r="P139" s="187"/>
      <c r="Q139" s="187"/>
      <c r="R139" s="188"/>
      <c r="S139" s="188"/>
      <c r="T139" s="187"/>
      <c r="U139" s="1"/>
    </row>
    <row r="140" spans="1:21" ht="18" hidden="1" customHeight="1" x14ac:dyDescent="0.25">
      <c r="A140" s="70"/>
      <c r="B140" s="71"/>
      <c r="C140" s="76"/>
      <c r="D140" s="72"/>
      <c r="E140" s="72"/>
      <c r="F140" s="72"/>
      <c r="G140" s="73"/>
      <c r="H140" s="75"/>
      <c r="I140" s="74"/>
      <c r="J140" s="74"/>
      <c r="K140" s="75"/>
      <c r="L140" s="75"/>
      <c r="M140" s="67">
        <f t="shared" ref="M140:M203" si="2">I140-J140</f>
        <v>0</v>
      </c>
      <c r="O140" s="187"/>
      <c r="P140" s="187"/>
      <c r="Q140" s="187"/>
      <c r="R140" s="188"/>
      <c r="S140" s="188"/>
      <c r="T140" s="187"/>
      <c r="U140" s="1"/>
    </row>
    <row r="141" spans="1:21" ht="18" hidden="1" customHeight="1" x14ac:dyDescent="0.25">
      <c r="A141" s="70"/>
      <c r="B141" s="71"/>
      <c r="C141" s="76"/>
      <c r="D141" s="72"/>
      <c r="E141" s="72"/>
      <c r="F141" s="72"/>
      <c r="G141" s="73"/>
      <c r="H141" s="75"/>
      <c r="I141" s="74"/>
      <c r="J141" s="74"/>
      <c r="K141" s="75"/>
      <c r="L141" s="75"/>
      <c r="M141" s="67">
        <f t="shared" si="2"/>
        <v>0</v>
      </c>
      <c r="O141" s="187"/>
      <c r="P141" s="187"/>
      <c r="Q141" s="187"/>
      <c r="R141" s="188"/>
      <c r="S141" s="188"/>
      <c r="T141" s="187"/>
      <c r="U141" s="1"/>
    </row>
    <row r="142" spans="1:21" ht="18" hidden="1" customHeight="1" x14ac:dyDescent="0.25">
      <c r="A142" s="70"/>
      <c r="B142" s="71"/>
      <c r="C142" s="76"/>
      <c r="D142" s="72"/>
      <c r="E142" s="72"/>
      <c r="F142" s="72"/>
      <c r="G142" s="73"/>
      <c r="H142" s="75"/>
      <c r="I142" s="74"/>
      <c r="J142" s="74"/>
      <c r="K142" s="75"/>
      <c r="L142" s="75"/>
      <c r="M142" s="67">
        <f t="shared" si="2"/>
        <v>0</v>
      </c>
      <c r="O142" s="187"/>
      <c r="P142" s="187"/>
      <c r="Q142" s="187"/>
      <c r="R142" s="188"/>
      <c r="S142" s="188"/>
      <c r="T142" s="187"/>
      <c r="U142" s="1"/>
    </row>
    <row r="143" spans="1:21" ht="18" hidden="1" customHeight="1" x14ac:dyDescent="0.25">
      <c r="A143" s="70"/>
      <c r="B143" s="71"/>
      <c r="C143" s="76"/>
      <c r="D143" s="72"/>
      <c r="E143" s="72"/>
      <c r="F143" s="72"/>
      <c r="G143" s="73"/>
      <c r="H143" s="75"/>
      <c r="I143" s="74"/>
      <c r="J143" s="74"/>
      <c r="K143" s="75"/>
      <c r="L143" s="75"/>
      <c r="M143" s="67">
        <f t="shared" si="2"/>
        <v>0</v>
      </c>
      <c r="O143" s="187"/>
      <c r="P143" s="187"/>
      <c r="Q143" s="187"/>
      <c r="R143" s="188"/>
      <c r="S143" s="188"/>
      <c r="T143" s="187"/>
      <c r="U143" s="1"/>
    </row>
    <row r="144" spans="1:21" ht="18" hidden="1" customHeight="1" x14ac:dyDescent="0.25">
      <c r="A144" s="70"/>
      <c r="B144" s="71"/>
      <c r="C144" s="76"/>
      <c r="D144" s="72"/>
      <c r="E144" s="72"/>
      <c r="F144" s="72"/>
      <c r="G144" s="73"/>
      <c r="H144" s="75"/>
      <c r="I144" s="74"/>
      <c r="J144" s="74"/>
      <c r="K144" s="75"/>
      <c r="L144" s="75"/>
      <c r="M144" s="67">
        <f t="shared" si="2"/>
        <v>0</v>
      </c>
      <c r="O144" s="187"/>
      <c r="P144" s="187"/>
      <c r="Q144" s="187"/>
      <c r="R144" s="188"/>
      <c r="S144" s="188"/>
      <c r="T144" s="187"/>
      <c r="U144" s="1"/>
    </row>
    <row r="145" spans="1:21" ht="18" hidden="1" customHeight="1" x14ac:dyDescent="0.25">
      <c r="A145" s="70"/>
      <c r="B145" s="71"/>
      <c r="C145" s="76"/>
      <c r="D145" s="72"/>
      <c r="E145" s="72"/>
      <c r="F145" s="72"/>
      <c r="G145" s="73"/>
      <c r="H145" s="75"/>
      <c r="I145" s="74"/>
      <c r="J145" s="74"/>
      <c r="K145" s="75"/>
      <c r="L145" s="75"/>
      <c r="M145" s="67">
        <f t="shared" si="2"/>
        <v>0</v>
      </c>
      <c r="O145" s="187"/>
      <c r="P145" s="187"/>
      <c r="Q145" s="187"/>
      <c r="R145" s="188"/>
      <c r="S145" s="188"/>
      <c r="T145" s="187"/>
      <c r="U145" s="1"/>
    </row>
    <row r="146" spans="1:21" ht="18" hidden="1" customHeight="1" x14ac:dyDescent="0.25">
      <c r="A146" s="70"/>
      <c r="B146" s="71"/>
      <c r="C146" s="76"/>
      <c r="D146" s="72"/>
      <c r="E146" s="72"/>
      <c r="F146" s="72"/>
      <c r="G146" s="73"/>
      <c r="H146" s="75"/>
      <c r="I146" s="74"/>
      <c r="J146" s="74"/>
      <c r="K146" s="75"/>
      <c r="L146" s="75"/>
      <c r="M146" s="67">
        <f t="shared" si="2"/>
        <v>0</v>
      </c>
      <c r="O146" s="187"/>
      <c r="P146" s="187"/>
      <c r="Q146" s="187"/>
      <c r="R146" s="188"/>
      <c r="S146" s="188"/>
      <c r="T146" s="187"/>
      <c r="U146" s="1"/>
    </row>
    <row r="147" spans="1:21" ht="18" hidden="1" customHeight="1" x14ac:dyDescent="0.25">
      <c r="A147" s="70"/>
      <c r="B147" s="71"/>
      <c r="C147" s="76"/>
      <c r="D147" s="72"/>
      <c r="E147" s="72"/>
      <c r="F147" s="72"/>
      <c r="G147" s="73"/>
      <c r="H147" s="75"/>
      <c r="I147" s="74"/>
      <c r="J147" s="74"/>
      <c r="K147" s="75"/>
      <c r="L147" s="75"/>
      <c r="M147" s="67">
        <f t="shared" si="2"/>
        <v>0</v>
      </c>
      <c r="O147" s="187"/>
      <c r="P147" s="187"/>
      <c r="Q147" s="187"/>
      <c r="R147" s="188"/>
      <c r="S147" s="188"/>
      <c r="T147" s="187"/>
      <c r="U147" s="1"/>
    </row>
    <row r="148" spans="1:21" ht="18" hidden="1" customHeight="1" x14ac:dyDescent="0.25">
      <c r="A148" s="70"/>
      <c r="B148" s="71"/>
      <c r="C148" s="76"/>
      <c r="D148" s="72"/>
      <c r="E148" s="72"/>
      <c r="F148" s="72"/>
      <c r="G148" s="73"/>
      <c r="H148" s="75"/>
      <c r="I148" s="74"/>
      <c r="J148" s="74"/>
      <c r="K148" s="75"/>
      <c r="L148" s="75"/>
      <c r="M148" s="67">
        <f t="shared" si="2"/>
        <v>0</v>
      </c>
      <c r="O148" s="187"/>
      <c r="P148" s="187"/>
      <c r="Q148" s="187"/>
      <c r="R148" s="188"/>
      <c r="S148" s="188"/>
      <c r="T148" s="187"/>
      <c r="U148" s="1"/>
    </row>
    <row r="149" spans="1:21" ht="18" hidden="1" customHeight="1" x14ac:dyDescent="0.25">
      <c r="A149" s="70"/>
      <c r="B149" s="71"/>
      <c r="C149" s="76"/>
      <c r="D149" s="72"/>
      <c r="E149" s="72"/>
      <c r="F149" s="72"/>
      <c r="G149" s="73"/>
      <c r="H149" s="75"/>
      <c r="I149" s="74"/>
      <c r="J149" s="74"/>
      <c r="K149" s="75"/>
      <c r="L149" s="75"/>
      <c r="M149" s="67">
        <f t="shared" si="2"/>
        <v>0</v>
      </c>
      <c r="O149" s="187"/>
      <c r="P149" s="187"/>
      <c r="Q149" s="187"/>
      <c r="R149" s="188"/>
      <c r="S149" s="188"/>
      <c r="T149" s="187"/>
      <c r="U149" s="1"/>
    </row>
    <row r="150" spans="1:21" ht="18" hidden="1" customHeight="1" x14ac:dyDescent="0.25">
      <c r="A150" s="70"/>
      <c r="B150" s="71"/>
      <c r="C150" s="76"/>
      <c r="D150" s="72"/>
      <c r="E150" s="72"/>
      <c r="F150" s="72"/>
      <c r="G150" s="73"/>
      <c r="H150" s="75"/>
      <c r="I150" s="74"/>
      <c r="J150" s="74"/>
      <c r="K150" s="75"/>
      <c r="L150" s="75"/>
      <c r="M150" s="67">
        <f t="shared" si="2"/>
        <v>0</v>
      </c>
      <c r="O150" s="187"/>
      <c r="P150" s="187"/>
      <c r="Q150" s="187"/>
      <c r="R150" s="188"/>
      <c r="S150" s="188"/>
      <c r="T150" s="187"/>
      <c r="U150" s="1"/>
    </row>
    <row r="151" spans="1:21" ht="18" hidden="1" customHeight="1" x14ac:dyDescent="0.25">
      <c r="A151" s="70"/>
      <c r="B151" s="71"/>
      <c r="C151" s="76"/>
      <c r="D151" s="72"/>
      <c r="E151" s="72"/>
      <c r="F151" s="72"/>
      <c r="G151" s="73"/>
      <c r="H151" s="75"/>
      <c r="I151" s="74"/>
      <c r="J151" s="74"/>
      <c r="K151" s="75"/>
      <c r="L151" s="75"/>
      <c r="M151" s="67">
        <f t="shared" si="2"/>
        <v>0</v>
      </c>
      <c r="O151" s="187"/>
      <c r="P151" s="187"/>
      <c r="Q151" s="187"/>
      <c r="R151" s="188"/>
      <c r="S151" s="188"/>
      <c r="T151" s="187"/>
      <c r="U151" s="1"/>
    </row>
    <row r="152" spans="1:21" ht="18" hidden="1" customHeight="1" x14ac:dyDescent="0.25">
      <c r="A152" s="70"/>
      <c r="B152" s="71"/>
      <c r="C152" s="76"/>
      <c r="D152" s="72"/>
      <c r="E152" s="72"/>
      <c r="F152" s="72"/>
      <c r="G152" s="73"/>
      <c r="H152" s="75"/>
      <c r="I152" s="74"/>
      <c r="J152" s="74"/>
      <c r="K152" s="75"/>
      <c r="L152" s="75"/>
      <c r="M152" s="67">
        <f t="shared" si="2"/>
        <v>0</v>
      </c>
      <c r="O152" s="187"/>
      <c r="P152" s="187"/>
      <c r="Q152" s="187"/>
      <c r="R152" s="188"/>
      <c r="S152" s="188"/>
      <c r="T152" s="187"/>
      <c r="U152" s="1"/>
    </row>
    <row r="153" spans="1:21" ht="18" hidden="1" customHeight="1" x14ac:dyDescent="0.25">
      <c r="A153" s="70"/>
      <c r="B153" s="71"/>
      <c r="C153" s="76"/>
      <c r="D153" s="72"/>
      <c r="E153" s="72"/>
      <c r="F153" s="72"/>
      <c r="G153" s="73"/>
      <c r="H153" s="75"/>
      <c r="I153" s="74"/>
      <c r="J153" s="74"/>
      <c r="K153" s="75"/>
      <c r="L153" s="75"/>
      <c r="M153" s="67">
        <f t="shared" si="2"/>
        <v>0</v>
      </c>
      <c r="O153" s="187"/>
      <c r="P153" s="187"/>
      <c r="Q153" s="187"/>
      <c r="R153" s="188"/>
      <c r="S153" s="188"/>
      <c r="T153" s="187"/>
      <c r="U153" s="1"/>
    </row>
    <row r="154" spans="1:21" ht="18" hidden="1" customHeight="1" x14ac:dyDescent="0.25">
      <c r="A154" s="70"/>
      <c r="B154" s="71"/>
      <c r="C154" s="76"/>
      <c r="D154" s="72"/>
      <c r="E154" s="72"/>
      <c r="F154" s="72"/>
      <c r="G154" s="73"/>
      <c r="H154" s="75"/>
      <c r="I154" s="74"/>
      <c r="J154" s="74"/>
      <c r="K154" s="75"/>
      <c r="L154" s="75"/>
      <c r="M154" s="67">
        <f t="shared" si="2"/>
        <v>0</v>
      </c>
      <c r="O154" s="187"/>
      <c r="P154" s="187"/>
      <c r="Q154" s="187"/>
      <c r="R154" s="188"/>
      <c r="S154" s="188"/>
      <c r="T154" s="187"/>
      <c r="U154" s="1"/>
    </row>
    <row r="155" spans="1:21" ht="18" hidden="1" customHeight="1" x14ac:dyDescent="0.25">
      <c r="A155" s="70"/>
      <c r="B155" s="71"/>
      <c r="C155" s="76"/>
      <c r="D155" s="72"/>
      <c r="E155" s="72"/>
      <c r="F155" s="72"/>
      <c r="G155" s="73"/>
      <c r="H155" s="75"/>
      <c r="I155" s="74"/>
      <c r="J155" s="74"/>
      <c r="K155" s="75"/>
      <c r="L155" s="75"/>
      <c r="M155" s="67">
        <f t="shared" si="2"/>
        <v>0</v>
      </c>
      <c r="O155" s="187"/>
      <c r="P155" s="187"/>
      <c r="Q155" s="187"/>
      <c r="R155" s="188"/>
      <c r="S155" s="188"/>
      <c r="T155" s="187"/>
      <c r="U155" s="1"/>
    </row>
    <row r="156" spans="1:21" ht="18" hidden="1" customHeight="1" x14ac:dyDescent="0.25">
      <c r="A156" s="70"/>
      <c r="B156" s="71"/>
      <c r="C156" s="76"/>
      <c r="D156" s="72"/>
      <c r="E156" s="72"/>
      <c r="F156" s="72"/>
      <c r="G156" s="73"/>
      <c r="H156" s="75"/>
      <c r="I156" s="74"/>
      <c r="J156" s="74"/>
      <c r="K156" s="75"/>
      <c r="L156" s="75"/>
      <c r="M156" s="67">
        <f t="shared" si="2"/>
        <v>0</v>
      </c>
      <c r="O156" s="187"/>
      <c r="P156" s="187"/>
      <c r="Q156" s="187"/>
      <c r="R156" s="188"/>
      <c r="S156" s="188"/>
      <c r="T156" s="187"/>
      <c r="U156" s="1"/>
    </row>
    <row r="157" spans="1:21" ht="18" hidden="1" customHeight="1" x14ac:dyDescent="0.25">
      <c r="A157" s="70"/>
      <c r="B157" s="71"/>
      <c r="C157" s="76"/>
      <c r="D157" s="72"/>
      <c r="E157" s="72"/>
      <c r="F157" s="72"/>
      <c r="G157" s="73"/>
      <c r="H157" s="75"/>
      <c r="I157" s="74"/>
      <c r="J157" s="74"/>
      <c r="K157" s="75"/>
      <c r="L157" s="75"/>
      <c r="M157" s="67">
        <f t="shared" si="2"/>
        <v>0</v>
      </c>
      <c r="O157" s="187"/>
      <c r="P157" s="187"/>
      <c r="Q157" s="187"/>
      <c r="R157" s="188"/>
      <c r="S157" s="188"/>
      <c r="T157" s="187"/>
      <c r="U157" s="1"/>
    </row>
    <row r="158" spans="1:21" ht="18" hidden="1" customHeight="1" x14ac:dyDescent="0.25">
      <c r="A158" s="70"/>
      <c r="B158" s="71"/>
      <c r="C158" s="76"/>
      <c r="D158" s="72"/>
      <c r="E158" s="72"/>
      <c r="F158" s="72"/>
      <c r="G158" s="73"/>
      <c r="H158" s="75"/>
      <c r="I158" s="74"/>
      <c r="J158" s="74"/>
      <c r="K158" s="75"/>
      <c r="L158" s="75"/>
      <c r="M158" s="67">
        <f t="shared" si="2"/>
        <v>0</v>
      </c>
      <c r="O158" s="187"/>
      <c r="P158" s="187"/>
      <c r="Q158" s="187"/>
      <c r="R158" s="188"/>
      <c r="S158" s="188"/>
      <c r="T158" s="187"/>
      <c r="U158" s="1"/>
    </row>
    <row r="159" spans="1:21" ht="18" hidden="1" customHeight="1" x14ac:dyDescent="0.25">
      <c r="A159" s="70"/>
      <c r="B159" s="71"/>
      <c r="C159" s="76"/>
      <c r="D159" s="72"/>
      <c r="E159" s="72"/>
      <c r="F159" s="72"/>
      <c r="G159" s="73"/>
      <c r="H159" s="75"/>
      <c r="I159" s="74"/>
      <c r="J159" s="74"/>
      <c r="K159" s="75"/>
      <c r="L159" s="75"/>
      <c r="M159" s="67">
        <f t="shared" si="2"/>
        <v>0</v>
      </c>
      <c r="O159" s="187"/>
      <c r="P159" s="187"/>
      <c r="Q159" s="187"/>
      <c r="R159" s="188"/>
      <c r="S159" s="188"/>
      <c r="T159" s="187"/>
      <c r="U159" s="1"/>
    </row>
    <row r="160" spans="1:21" ht="18" hidden="1" customHeight="1" x14ac:dyDescent="0.25">
      <c r="A160" s="70"/>
      <c r="B160" s="71"/>
      <c r="C160" s="76"/>
      <c r="D160" s="72"/>
      <c r="E160" s="72"/>
      <c r="F160" s="72"/>
      <c r="G160" s="73"/>
      <c r="H160" s="75"/>
      <c r="I160" s="74"/>
      <c r="J160" s="74"/>
      <c r="K160" s="75"/>
      <c r="L160" s="75"/>
      <c r="M160" s="67">
        <f t="shared" si="2"/>
        <v>0</v>
      </c>
      <c r="O160" s="187"/>
      <c r="P160" s="187"/>
      <c r="Q160" s="187"/>
      <c r="R160" s="188"/>
      <c r="S160" s="188"/>
      <c r="T160" s="187"/>
      <c r="U160" s="1"/>
    </row>
    <row r="161" spans="1:21" ht="18" hidden="1" customHeight="1" x14ac:dyDescent="0.25">
      <c r="A161" s="70"/>
      <c r="B161" s="71"/>
      <c r="C161" s="76"/>
      <c r="D161" s="72"/>
      <c r="E161" s="72"/>
      <c r="F161" s="72"/>
      <c r="G161" s="73"/>
      <c r="H161" s="75"/>
      <c r="I161" s="74"/>
      <c r="J161" s="74"/>
      <c r="K161" s="75"/>
      <c r="L161" s="75"/>
      <c r="M161" s="67">
        <f t="shared" si="2"/>
        <v>0</v>
      </c>
      <c r="O161" s="187"/>
      <c r="P161" s="187"/>
      <c r="Q161" s="187"/>
      <c r="R161" s="188"/>
      <c r="S161" s="188"/>
      <c r="T161" s="187"/>
      <c r="U161" s="1"/>
    </row>
    <row r="162" spans="1:21" ht="18" hidden="1" customHeight="1" x14ac:dyDescent="0.25">
      <c r="A162" s="70"/>
      <c r="B162" s="71"/>
      <c r="C162" s="76"/>
      <c r="D162" s="72"/>
      <c r="E162" s="72"/>
      <c r="F162" s="72"/>
      <c r="G162" s="73"/>
      <c r="H162" s="75"/>
      <c r="I162" s="74"/>
      <c r="J162" s="74"/>
      <c r="K162" s="75"/>
      <c r="L162" s="75"/>
      <c r="M162" s="67">
        <f t="shared" si="2"/>
        <v>0</v>
      </c>
      <c r="O162" s="187"/>
      <c r="P162" s="187"/>
      <c r="Q162" s="187"/>
      <c r="R162" s="188"/>
      <c r="S162" s="188"/>
      <c r="T162" s="187"/>
      <c r="U162" s="1"/>
    </row>
    <row r="163" spans="1:21" ht="18" hidden="1" customHeight="1" x14ac:dyDescent="0.25">
      <c r="A163" s="70"/>
      <c r="B163" s="71"/>
      <c r="C163" s="76"/>
      <c r="D163" s="72"/>
      <c r="E163" s="72"/>
      <c r="F163" s="72"/>
      <c r="G163" s="73"/>
      <c r="H163" s="75"/>
      <c r="I163" s="74"/>
      <c r="J163" s="74"/>
      <c r="K163" s="75"/>
      <c r="L163" s="75"/>
      <c r="M163" s="67">
        <f t="shared" si="2"/>
        <v>0</v>
      </c>
      <c r="O163" s="187"/>
      <c r="P163" s="187"/>
      <c r="Q163" s="187"/>
      <c r="R163" s="188"/>
      <c r="S163" s="188"/>
      <c r="T163" s="187"/>
      <c r="U163" s="1"/>
    </row>
    <row r="164" spans="1:21" ht="18" hidden="1" customHeight="1" x14ac:dyDescent="0.25">
      <c r="A164" s="70"/>
      <c r="B164" s="71"/>
      <c r="C164" s="76"/>
      <c r="D164" s="72"/>
      <c r="E164" s="72"/>
      <c r="F164" s="72"/>
      <c r="G164" s="73"/>
      <c r="H164" s="75"/>
      <c r="I164" s="74"/>
      <c r="J164" s="74"/>
      <c r="K164" s="75"/>
      <c r="L164" s="75"/>
      <c r="M164" s="67">
        <f t="shared" si="2"/>
        <v>0</v>
      </c>
      <c r="O164" s="187"/>
      <c r="P164" s="187"/>
      <c r="Q164" s="187"/>
      <c r="R164" s="188"/>
      <c r="S164" s="188"/>
      <c r="T164" s="187"/>
      <c r="U164" s="1"/>
    </row>
    <row r="165" spans="1:21" ht="18" hidden="1" customHeight="1" x14ac:dyDescent="0.25">
      <c r="A165" s="70"/>
      <c r="B165" s="71"/>
      <c r="C165" s="76"/>
      <c r="D165" s="72"/>
      <c r="E165" s="72"/>
      <c r="F165" s="72"/>
      <c r="G165" s="73"/>
      <c r="H165" s="75"/>
      <c r="I165" s="74"/>
      <c r="J165" s="74"/>
      <c r="K165" s="75"/>
      <c r="L165" s="75"/>
      <c r="M165" s="67">
        <f t="shared" si="2"/>
        <v>0</v>
      </c>
      <c r="O165" s="187"/>
      <c r="P165" s="187"/>
      <c r="Q165" s="187"/>
      <c r="R165" s="188"/>
      <c r="S165" s="188"/>
      <c r="T165" s="187"/>
      <c r="U165" s="1"/>
    </row>
    <row r="166" spans="1:21" ht="18" hidden="1" customHeight="1" x14ac:dyDescent="0.25">
      <c r="A166" s="70"/>
      <c r="B166" s="71"/>
      <c r="C166" s="76"/>
      <c r="D166" s="72"/>
      <c r="E166" s="72"/>
      <c r="F166" s="72"/>
      <c r="G166" s="73"/>
      <c r="H166" s="75"/>
      <c r="I166" s="74"/>
      <c r="J166" s="74"/>
      <c r="K166" s="75"/>
      <c r="L166" s="75"/>
      <c r="M166" s="67">
        <f t="shared" si="2"/>
        <v>0</v>
      </c>
      <c r="O166" s="187"/>
      <c r="P166" s="187"/>
      <c r="Q166" s="187"/>
      <c r="R166" s="188"/>
      <c r="S166" s="188"/>
      <c r="T166" s="187"/>
      <c r="U166" s="1"/>
    </row>
    <row r="167" spans="1:21" ht="18" hidden="1" customHeight="1" x14ac:dyDescent="0.25">
      <c r="A167" s="70"/>
      <c r="B167" s="71"/>
      <c r="C167" s="76"/>
      <c r="D167" s="72"/>
      <c r="E167" s="72"/>
      <c r="F167" s="72"/>
      <c r="G167" s="73"/>
      <c r="H167" s="75"/>
      <c r="I167" s="74"/>
      <c r="J167" s="74"/>
      <c r="K167" s="75"/>
      <c r="L167" s="75"/>
      <c r="M167" s="67">
        <f t="shared" si="2"/>
        <v>0</v>
      </c>
      <c r="O167" s="187"/>
      <c r="P167" s="187"/>
      <c r="Q167" s="187"/>
      <c r="R167" s="188"/>
      <c r="S167" s="188"/>
      <c r="T167" s="187"/>
      <c r="U167" s="1"/>
    </row>
    <row r="168" spans="1:21" ht="18" hidden="1" customHeight="1" x14ac:dyDescent="0.25">
      <c r="A168" s="70"/>
      <c r="B168" s="71"/>
      <c r="C168" s="76"/>
      <c r="D168" s="72"/>
      <c r="E168" s="72"/>
      <c r="F168" s="72"/>
      <c r="G168" s="73"/>
      <c r="H168" s="75"/>
      <c r="I168" s="74"/>
      <c r="J168" s="74"/>
      <c r="K168" s="75"/>
      <c r="L168" s="75"/>
      <c r="M168" s="67">
        <f t="shared" si="2"/>
        <v>0</v>
      </c>
      <c r="O168" s="187"/>
      <c r="P168" s="187"/>
      <c r="Q168" s="187"/>
      <c r="R168" s="188"/>
      <c r="S168" s="188"/>
      <c r="T168" s="187"/>
      <c r="U168" s="1"/>
    </row>
    <row r="169" spans="1:21" ht="18" hidden="1" customHeight="1" x14ac:dyDescent="0.25">
      <c r="A169" s="70"/>
      <c r="B169" s="71"/>
      <c r="C169" s="76"/>
      <c r="D169" s="72"/>
      <c r="E169" s="72"/>
      <c r="F169" s="72"/>
      <c r="G169" s="73"/>
      <c r="H169" s="75"/>
      <c r="I169" s="74"/>
      <c r="J169" s="74"/>
      <c r="K169" s="75"/>
      <c r="L169" s="75"/>
      <c r="M169" s="67">
        <f t="shared" si="2"/>
        <v>0</v>
      </c>
      <c r="O169" s="187"/>
      <c r="P169" s="187"/>
      <c r="Q169" s="187"/>
      <c r="R169" s="188"/>
      <c r="S169" s="188"/>
      <c r="T169" s="187"/>
      <c r="U169" s="1"/>
    </row>
    <row r="170" spans="1:21" ht="18" hidden="1" customHeight="1" x14ac:dyDescent="0.25">
      <c r="A170" s="70"/>
      <c r="B170" s="71"/>
      <c r="C170" s="76"/>
      <c r="D170" s="72"/>
      <c r="E170" s="72"/>
      <c r="F170" s="72"/>
      <c r="G170" s="73"/>
      <c r="H170" s="75"/>
      <c r="I170" s="74"/>
      <c r="J170" s="74"/>
      <c r="K170" s="75"/>
      <c r="L170" s="75"/>
      <c r="M170" s="67">
        <f t="shared" si="2"/>
        <v>0</v>
      </c>
      <c r="O170" s="187"/>
      <c r="P170" s="187"/>
      <c r="Q170" s="187"/>
      <c r="R170" s="188"/>
      <c r="S170" s="188"/>
      <c r="T170" s="187"/>
      <c r="U170" s="1"/>
    </row>
    <row r="171" spans="1:21" ht="18" hidden="1" customHeight="1" x14ac:dyDescent="0.25">
      <c r="A171" s="70"/>
      <c r="B171" s="71"/>
      <c r="C171" s="76"/>
      <c r="D171" s="72"/>
      <c r="E171" s="72"/>
      <c r="F171" s="72"/>
      <c r="G171" s="73"/>
      <c r="H171" s="75"/>
      <c r="I171" s="74"/>
      <c r="J171" s="74"/>
      <c r="K171" s="75"/>
      <c r="L171" s="75"/>
      <c r="M171" s="67">
        <f t="shared" si="2"/>
        <v>0</v>
      </c>
      <c r="O171" s="187"/>
      <c r="P171" s="187"/>
      <c r="Q171" s="187"/>
      <c r="R171" s="188"/>
      <c r="S171" s="188"/>
      <c r="T171" s="187"/>
      <c r="U171" s="1"/>
    </row>
    <row r="172" spans="1:21" ht="18" hidden="1" customHeight="1" x14ac:dyDescent="0.25">
      <c r="A172" s="70"/>
      <c r="B172" s="71"/>
      <c r="C172" s="76"/>
      <c r="D172" s="72"/>
      <c r="E172" s="72"/>
      <c r="F172" s="72"/>
      <c r="G172" s="73"/>
      <c r="H172" s="75"/>
      <c r="I172" s="74"/>
      <c r="J172" s="74"/>
      <c r="K172" s="75"/>
      <c r="L172" s="75"/>
      <c r="M172" s="67">
        <f t="shared" si="2"/>
        <v>0</v>
      </c>
      <c r="O172" s="187"/>
      <c r="P172" s="187"/>
      <c r="Q172" s="187"/>
      <c r="R172" s="188"/>
      <c r="S172" s="188"/>
      <c r="T172" s="187"/>
      <c r="U172" s="1"/>
    </row>
    <row r="173" spans="1:21" ht="18" hidden="1" customHeight="1" x14ac:dyDescent="0.25">
      <c r="A173" s="70"/>
      <c r="B173" s="71"/>
      <c r="C173" s="76"/>
      <c r="D173" s="72"/>
      <c r="E173" s="72"/>
      <c r="F173" s="72"/>
      <c r="G173" s="73"/>
      <c r="H173" s="75"/>
      <c r="I173" s="74"/>
      <c r="J173" s="74"/>
      <c r="K173" s="75"/>
      <c r="L173" s="75"/>
      <c r="M173" s="67">
        <f t="shared" si="2"/>
        <v>0</v>
      </c>
      <c r="O173" s="187"/>
      <c r="P173" s="187"/>
      <c r="Q173" s="187"/>
      <c r="R173" s="188"/>
      <c r="S173" s="188"/>
      <c r="T173" s="187"/>
      <c r="U173" s="1"/>
    </row>
    <row r="174" spans="1:21" ht="18" hidden="1" customHeight="1" x14ac:dyDescent="0.25">
      <c r="A174" s="70"/>
      <c r="B174" s="71"/>
      <c r="C174" s="76"/>
      <c r="D174" s="72"/>
      <c r="E174" s="72"/>
      <c r="F174" s="72"/>
      <c r="G174" s="73"/>
      <c r="H174" s="75"/>
      <c r="I174" s="74"/>
      <c r="J174" s="74"/>
      <c r="K174" s="75"/>
      <c r="L174" s="75"/>
      <c r="M174" s="67">
        <f t="shared" si="2"/>
        <v>0</v>
      </c>
      <c r="O174" s="187"/>
      <c r="P174" s="187"/>
      <c r="Q174" s="187"/>
      <c r="R174" s="188"/>
      <c r="S174" s="188"/>
      <c r="T174" s="187"/>
      <c r="U174" s="1"/>
    </row>
    <row r="175" spans="1:21" ht="18" hidden="1" customHeight="1" x14ac:dyDescent="0.25">
      <c r="A175" s="70"/>
      <c r="B175" s="71"/>
      <c r="C175" s="76"/>
      <c r="D175" s="72"/>
      <c r="E175" s="72"/>
      <c r="F175" s="72"/>
      <c r="G175" s="73"/>
      <c r="H175" s="75"/>
      <c r="I175" s="74"/>
      <c r="J175" s="74"/>
      <c r="K175" s="75"/>
      <c r="L175" s="75"/>
      <c r="M175" s="67">
        <f t="shared" si="2"/>
        <v>0</v>
      </c>
      <c r="O175" s="187"/>
      <c r="P175" s="187"/>
      <c r="Q175" s="187"/>
      <c r="R175" s="188"/>
      <c r="S175" s="188"/>
      <c r="T175" s="187"/>
      <c r="U175" s="1"/>
    </row>
    <row r="176" spans="1:21" ht="18" hidden="1" customHeight="1" x14ac:dyDescent="0.25">
      <c r="A176" s="70"/>
      <c r="B176" s="71"/>
      <c r="C176" s="76"/>
      <c r="D176" s="72"/>
      <c r="E176" s="72"/>
      <c r="F176" s="72"/>
      <c r="G176" s="73"/>
      <c r="H176" s="75"/>
      <c r="I176" s="74"/>
      <c r="J176" s="74"/>
      <c r="K176" s="75"/>
      <c r="L176" s="75"/>
      <c r="M176" s="67">
        <f t="shared" si="2"/>
        <v>0</v>
      </c>
      <c r="O176" s="187"/>
      <c r="P176" s="187"/>
      <c r="Q176" s="187"/>
      <c r="R176" s="188"/>
      <c r="S176" s="188"/>
      <c r="T176" s="187"/>
      <c r="U176" s="1"/>
    </row>
    <row r="177" spans="1:21" ht="18" hidden="1" customHeight="1" x14ac:dyDescent="0.25">
      <c r="A177" s="70"/>
      <c r="B177" s="71"/>
      <c r="C177" s="76"/>
      <c r="D177" s="72"/>
      <c r="E177" s="72"/>
      <c r="F177" s="72"/>
      <c r="G177" s="73"/>
      <c r="H177" s="75"/>
      <c r="I177" s="74"/>
      <c r="J177" s="74"/>
      <c r="K177" s="75"/>
      <c r="L177" s="75"/>
      <c r="M177" s="67">
        <f t="shared" si="2"/>
        <v>0</v>
      </c>
      <c r="O177" s="187"/>
      <c r="P177" s="187"/>
      <c r="Q177" s="187"/>
      <c r="R177" s="188"/>
      <c r="S177" s="188"/>
      <c r="T177" s="187"/>
      <c r="U177" s="1"/>
    </row>
    <row r="178" spans="1:21" ht="18" hidden="1" customHeight="1" x14ac:dyDescent="0.25">
      <c r="A178" s="70"/>
      <c r="B178" s="71"/>
      <c r="C178" s="76"/>
      <c r="D178" s="72"/>
      <c r="E178" s="72"/>
      <c r="F178" s="72"/>
      <c r="G178" s="73"/>
      <c r="H178" s="75"/>
      <c r="I178" s="74"/>
      <c r="J178" s="74"/>
      <c r="K178" s="75"/>
      <c r="L178" s="75"/>
      <c r="M178" s="67">
        <f t="shared" si="2"/>
        <v>0</v>
      </c>
      <c r="O178" s="187"/>
      <c r="P178" s="187"/>
      <c r="Q178" s="187"/>
      <c r="R178" s="188"/>
      <c r="S178" s="188"/>
      <c r="T178" s="187"/>
      <c r="U178" s="1"/>
    </row>
    <row r="179" spans="1:21" ht="18" hidden="1" customHeight="1" x14ac:dyDescent="0.25">
      <c r="A179" s="70"/>
      <c r="B179" s="71"/>
      <c r="C179" s="76"/>
      <c r="D179" s="72"/>
      <c r="E179" s="72"/>
      <c r="F179" s="72"/>
      <c r="G179" s="73"/>
      <c r="H179" s="75"/>
      <c r="I179" s="74"/>
      <c r="J179" s="74"/>
      <c r="K179" s="75"/>
      <c r="L179" s="75"/>
      <c r="M179" s="67">
        <f t="shared" si="2"/>
        <v>0</v>
      </c>
      <c r="O179" s="187"/>
      <c r="P179" s="187"/>
      <c r="Q179" s="187"/>
      <c r="R179" s="188"/>
      <c r="S179" s="188"/>
      <c r="T179" s="187"/>
      <c r="U179" s="1"/>
    </row>
    <row r="180" spans="1:21" ht="18" hidden="1" customHeight="1" x14ac:dyDescent="0.25">
      <c r="A180" s="70"/>
      <c r="B180" s="71"/>
      <c r="C180" s="76"/>
      <c r="D180" s="72"/>
      <c r="E180" s="72"/>
      <c r="F180" s="72"/>
      <c r="G180" s="73"/>
      <c r="H180" s="75"/>
      <c r="I180" s="74"/>
      <c r="J180" s="74"/>
      <c r="K180" s="75"/>
      <c r="L180" s="75"/>
      <c r="M180" s="67">
        <f t="shared" si="2"/>
        <v>0</v>
      </c>
      <c r="O180" s="187"/>
      <c r="P180" s="187"/>
      <c r="Q180" s="187"/>
      <c r="R180" s="188"/>
      <c r="S180" s="188"/>
      <c r="T180" s="187"/>
      <c r="U180" s="1"/>
    </row>
    <row r="181" spans="1:21" ht="18" hidden="1" customHeight="1" x14ac:dyDescent="0.25">
      <c r="A181" s="70"/>
      <c r="B181" s="71"/>
      <c r="C181" s="76"/>
      <c r="D181" s="72"/>
      <c r="E181" s="72"/>
      <c r="F181" s="72"/>
      <c r="G181" s="73"/>
      <c r="H181" s="75"/>
      <c r="I181" s="74"/>
      <c r="J181" s="74"/>
      <c r="K181" s="75"/>
      <c r="L181" s="75"/>
      <c r="M181" s="67">
        <f t="shared" si="2"/>
        <v>0</v>
      </c>
      <c r="O181" s="187"/>
      <c r="P181" s="187"/>
      <c r="Q181" s="187"/>
      <c r="R181" s="188"/>
      <c r="S181" s="188"/>
      <c r="T181" s="187"/>
      <c r="U181" s="1"/>
    </row>
    <row r="182" spans="1:21" ht="18" hidden="1" customHeight="1" x14ac:dyDescent="0.25">
      <c r="A182" s="70"/>
      <c r="B182" s="71"/>
      <c r="C182" s="76"/>
      <c r="D182" s="72"/>
      <c r="E182" s="72"/>
      <c r="F182" s="72"/>
      <c r="G182" s="73"/>
      <c r="H182" s="75"/>
      <c r="I182" s="74"/>
      <c r="J182" s="74"/>
      <c r="K182" s="75"/>
      <c r="L182" s="75"/>
      <c r="M182" s="67">
        <f t="shared" si="2"/>
        <v>0</v>
      </c>
      <c r="O182" s="187"/>
      <c r="P182" s="187"/>
      <c r="Q182" s="187"/>
      <c r="R182" s="188"/>
      <c r="S182" s="188"/>
      <c r="T182" s="187"/>
      <c r="U182" s="1"/>
    </row>
    <row r="183" spans="1:21" ht="18" hidden="1" customHeight="1" x14ac:dyDescent="0.25">
      <c r="A183" s="70"/>
      <c r="B183" s="71"/>
      <c r="C183" s="76"/>
      <c r="D183" s="72"/>
      <c r="E183" s="72"/>
      <c r="F183" s="72"/>
      <c r="G183" s="73"/>
      <c r="H183" s="75"/>
      <c r="I183" s="74"/>
      <c r="J183" s="74"/>
      <c r="K183" s="75"/>
      <c r="L183" s="75"/>
      <c r="M183" s="67">
        <f t="shared" si="2"/>
        <v>0</v>
      </c>
      <c r="O183" s="187"/>
      <c r="P183" s="187"/>
      <c r="Q183" s="187"/>
      <c r="R183" s="188"/>
      <c r="S183" s="188"/>
      <c r="T183" s="187"/>
      <c r="U183" s="1"/>
    </row>
    <row r="184" spans="1:21" ht="18" hidden="1" customHeight="1" x14ac:dyDescent="0.25">
      <c r="A184" s="70"/>
      <c r="B184" s="71"/>
      <c r="C184" s="76"/>
      <c r="D184" s="72"/>
      <c r="E184" s="72"/>
      <c r="F184" s="72"/>
      <c r="G184" s="73"/>
      <c r="H184" s="75"/>
      <c r="I184" s="74"/>
      <c r="J184" s="74"/>
      <c r="K184" s="75"/>
      <c r="L184" s="75"/>
      <c r="M184" s="67">
        <f t="shared" si="2"/>
        <v>0</v>
      </c>
      <c r="O184" s="187"/>
      <c r="P184" s="187"/>
      <c r="Q184" s="187"/>
      <c r="R184" s="188"/>
      <c r="S184" s="188"/>
      <c r="T184" s="187"/>
      <c r="U184" s="1"/>
    </row>
    <row r="185" spans="1:21" ht="18" hidden="1" customHeight="1" x14ac:dyDescent="0.25">
      <c r="A185" s="70"/>
      <c r="B185" s="71"/>
      <c r="C185" s="76"/>
      <c r="D185" s="72"/>
      <c r="E185" s="72"/>
      <c r="F185" s="72"/>
      <c r="G185" s="73"/>
      <c r="H185" s="75"/>
      <c r="I185" s="74"/>
      <c r="J185" s="74"/>
      <c r="K185" s="75"/>
      <c r="L185" s="75"/>
      <c r="M185" s="67">
        <f t="shared" si="2"/>
        <v>0</v>
      </c>
      <c r="O185" s="187"/>
      <c r="P185" s="187"/>
      <c r="Q185" s="187"/>
      <c r="R185" s="188"/>
      <c r="S185" s="188"/>
      <c r="T185" s="187"/>
      <c r="U185" s="1"/>
    </row>
    <row r="186" spans="1:21" ht="18" hidden="1" customHeight="1" x14ac:dyDescent="0.25">
      <c r="A186" s="70"/>
      <c r="B186" s="71"/>
      <c r="C186" s="76"/>
      <c r="D186" s="72"/>
      <c r="E186" s="72"/>
      <c r="F186" s="72"/>
      <c r="G186" s="73"/>
      <c r="H186" s="75"/>
      <c r="I186" s="74"/>
      <c r="J186" s="74"/>
      <c r="K186" s="75"/>
      <c r="L186" s="75"/>
      <c r="M186" s="67">
        <f t="shared" si="2"/>
        <v>0</v>
      </c>
      <c r="O186" s="187"/>
      <c r="P186" s="187"/>
      <c r="Q186" s="187"/>
      <c r="R186" s="188"/>
      <c r="S186" s="188"/>
      <c r="T186" s="187"/>
      <c r="U186" s="1"/>
    </row>
    <row r="187" spans="1:21" ht="18" hidden="1" customHeight="1" x14ac:dyDescent="0.25">
      <c r="A187" s="70"/>
      <c r="B187" s="71"/>
      <c r="C187" s="76"/>
      <c r="D187" s="72"/>
      <c r="E187" s="72"/>
      <c r="F187" s="72"/>
      <c r="G187" s="73"/>
      <c r="H187" s="75"/>
      <c r="I187" s="74"/>
      <c r="J187" s="74"/>
      <c r="K187" s="75"/>
      <c r="L187" s="75"/>
      <c r="M187" s="67">
        <f t="shared" si="2"/>
        <v>0</v>
      </c>
      <c r="O187" s="187"/>
      <c r="P187" s="187"/>
      <c r="Q187" s="187"/>
      <c r="R187" s="188"/>
      <c r="S187" s="188"/>
      <c r="T187" s="187"/>
      <c r="U187" s="1"/>
    </row>
    <row r="188" spans="1:21" ht="18" hidden="1" customHeight="1" x14ac:dyDescent="0.25">
      <c r="A188" s="70"/>
      <c r="B188" s="71"/>
      <c r="C188" s="76"/>
      <c r="D188" s="72"/>
      <c r="E188" s="72"/>
      <c r="F188" s="72"/>
      <c r="G188" s="73"/>
      <c r="H188" s="75"/>
      <c r="I188" s="74"/>
      <c r="J188" s="74"/>
      <c r="K188" s="75"/>
      <c r="L188" s="75"/>
      <c r="M188" s="67">
        <f t="shared" si="2"/>
        <v>0</v>
      </c>
      <c r="O188" s="187"/>
      <c r="P188" s="187"/>
      <c r="Q188" s="187"/>
      <c r="R188" s="188"/>
      <c r="S188" s="188"/>
      <c r="T188" s="187"/>
      <c r="U188" s="1"/>
    </row>
    <row r="189" spans="1:21" ht="18" hidden="1" customHeight="1" x14ac:dyDescent="0.25">
      <c r="A189" s="70"/>
      <c r="B189" s="71"/>
      <c r="C189" s="76"/>
      <c r="D189" s="72"/>
      <c r="E189" s="72"/>
      <c r="F189" s="72"/>
      <c r="G189" s="73"/>
      <c r="H189" s="75"/>
      <c r="I189" s="74"/>
      <c r="J189" s="74"/>
      <c r="K189" s="75"/>
      <c r="L189" s="75"/>
      <c r="M189" s="67">
        <f t="shared" si="2"/>
        <v>0</v>
      </c>
      <c r="O189" s="187"/>
      <c r="P189" s="187"/>
      <c r="Q189" s="187"/>
      <c r="R189" s="188"/>
      <c r="S189" s="188"/>
      <c r="T189" s="187"/>
      <c r="U189" s="1"/>
    </row>
    <row r="190" spans="1:21" ht="18" hidden="1" customHeight="1" x14ac:dyDescent="0.25">
      <c r="A190" s="70"/>
      <c r="B190" s="71"/>
      <c r="C190" s="76"/>
      <c r="D190" s="72"/>
      <c r="E190" s="72"/>
      <c r="F190" s="72"/>
      <c r="G190" s="73"/>
      <c r="H190" s="75"/>
      <c r="I190" s="74"/>
      <c r="J190" s="74"/>
      <c r="K190" s="75"/>
      <c r="L190" s="75"/>
      <c r="M190" s="67">
        <f t="shared" si="2"/>
        <v>0</v>
      </c>
      <c r="O190" s="187"/>
      <c r="P190" s="187"/>
      <c r="Q190" s="187"/>
      <c r="R190" s="188"/>
      <c r="S190" s="188"/>
      <c r="T190" s="187"/>
      <c r="U190" s="1"/>
    </row>
    <row r="191" spans="1:21" ht="18" hidden="1" customHeight="1" x14ac:dyDescent="0.25">
      <c r="A191" s="70"/>
      <c r="B191" s="71"/>
      <c r="C191" s="76"/>
      <c r="D191" s="72"/>
      <c r="E191" s="72"/>
      <c r="F191" s="72"/>
      <c r="G191" s="73"/>
      <c r="H191" s="75"/>
      <c r="I191" s="74"/>
      <c r="J191" s="74"/>
      <c r="K191" s="75"/>
      <c r="L191" s="75"/>
      <c r="M191" s="67">
        <f t="shared" si="2"/>
        <v>0</v>
      </c>
      <c r="O191" s="187"/>
      <c r="P191" s="187"/>
      <c r="Q191" s="187"/>
      <c r="R191" s="188"/>
      <c r="S191" s="188"/>
      <c r="T191" s="187"/>
      <c r="U191" s="1"/>
    </row>
    <row r="192" spans="1:21" ht="18" hidden="1" customHeight="1" x14ac:dyDescent="0.25">
      <c r="A192" s="70"/>
      <c r="B192" s="71"/>
      <c r="C192" s="76"/>
      <c r="D192" s="72"/>
      <c r="E192" s="72"/>
      <c r="F192" s="72"/>
      <c r="G192" s="73"/>
      <c r="H192" s="75"/>
      <c r="I192" s="74"/>
      <c r="J192" s="74"/>
      <c r="K192" s="75"/>
      <c r="L192" s="75"/>
      <c r="M192" s="67">
        <f t="shared" si="2"/>
        <v>0</v>
      </c>
      <c r="O192" s="187"/>
      <c r="P192" s="187"/>
      <c r="Q192" s="187"/>
      <c r="R192" s="188"/>
      <c r="S192" s="188"/>
      <c r="T192" s="187"/>
      <c r="U192" s="1"/>
    </row>
    <row r="193" spans="1:21" ht="18" hidden="1" customHeight="1" x14ac:dyDescent="0.25">
      <c r="A193" s="70"/>
      <c r="B193" s="71"/>
      <c r="C193" s="76"/>
      <c r="D193" s="72"/>
      <c r="E193" s="72"/>
      <c r="F193" s="72"/>
      <c r="G193" s="73"/>
      <c r="H193" s="75"/>
      <c r="I193" s="74"/>
      <c r="J193" s="74"/>
      <c r="K193" s="75"/>
      <c r="L193" s="75"/>
      <c r="M193" s="67">
        <f t="shared" si="2"/>
        <v>0</v>
      </c>
      <c r="O193" s="187"/>
      <c r="P193" s="187"/>
      <c r="Q193" s="187"/>
      <c r="R193" s="188"/>
      <c r="S193" s="188"/>
      <c r="T193" s="187"/>
      <c r="U193" s="1"/>
    </row>
    <row r="194" spans="1:21" ht="18" hidden="1" customHeight="1" x14ac:dyDescent="0.25">
      <c r="A194" s="70"/>
      <c r="B194" s="71"/>
      <c r="C194" s="76"/>
      <c r="D194" s="72"/>
      <c r="E194" s="72"/>
      <c r="F194" s="72"/>
      <c r="G194" s="73"/>
      <c r="H194" s="75"/>
      <c r="I194" s="74"/>
      <c r="J194" s="74"/>
      <c r="K194" s="75"/>
      <c r="L194" s="75"/>
      <c r="M194" s="67">
        <f t="shared" si="2"/>
        <v>0</v>
      </c>
      <c r="O194" s="187"/>
      <c r="P194" s="187"/>
      <c r="Q194" s="187"/>
      <c r="R194" s="188"/>
      <c r="S194" s="188"/>
      <c r="T194" s="187"/>
      <c r="U194" s="1"/>
    </row>
    <row r="195" spans="1:21" ht="18" hidden="1" customHeight="1" x14ac:dyDescent="0.25">
      <c r="A195" s="70"/>
      <c r="B195" s="71"/>
      <c r="C195" s="76"/>
      <c r="D195" s="72"/>
      <c r="E195" s="72"/>
      <c r="F195" s="72"/>
      <c r="G195" s="73"/>
      <c r="H195" s="75"/>
      <c r="I195" s="74"/>
      <c r="J195" s="74"/>
      <c r="K195" s="75"/>
      <c r="L195" s="75"/>
      <c r="M195" s="67">
        <f t="shared" si="2"/>
        <v>0</v>
      </c>
      <c r="O195" s="187"/>
      <c r="P195" s="187"/>
      <c r="Q195" s="187"/>
      <c r="R195" s="188"/>
      <c r="S195" s="188"/>
      <c r="T195" s="187"/>
      <c r="U195" s="1"/>
    </row>
    <row r="196" spans="1:21" ht="18" hidden="1" customHeight="1" x14ac:dyDescent="0.25">
      <c r="A196" s="70"/>
      <c r="B196" s="71"/>
      <c r="C196" s="76"/>
      <c r="D196" s="72"/>
      <c r="E196" s="72"/>
      <c r="F196" s="72"/>
      <c r="G196" s="73"/>
      <c r="H196" s="75"/>
      <c r="I196" s="74"/>
      <c r="J196" s="74"/>
      <c r="K196" s="75"/>
      <c r="L196" s="75"/>
      <c r="M196" s="67">
        <f t="shared" si="2"/>
        <v>0</v>
      </c>
      <c r="O196" s="187"/>
      <c r="P196" s="187"/>
      <c r="Q196" s="187"/>
      <c r="R196" s="188"/>
      <c r="S196" s="188"/>
      <c r="T196" s="187"/>
      <c r="U196" s="1"/>
    </row>
    <row r="197" spans="1:21" ht="18" hidden="1" customHeight="1" x14ac:dyDescent="0.25">
      <c r="A197" s="70"/>
      <c r="B197" s="71"/>
      <c r="C197" s="76"/>
      <c r="D197" s="72"/>
      <c r="E197" s="72"/>
      <c r="F197" s="72"/>
      <c r="G197" s="73"/>
      <c r="H197" s="75"/>
      <c r="I197" s="74"/>
      <c r="J197" s="74"/>
      <c r="K197" s="75"/>
      <c r="L197" s="75"/>
      <c r="M197" s="67">
        <f t="shared" si="2"/>
        <v>0</v>
      </c>
      <c r="O197" s="187"/>
      <c r="P197" s="187"/>
      <c r="Q197" s="187"/>
      <c r="R197" s="188"/>
      <c r="S197" s="188"/>
      <c r="T197" s="187"/>
      <c r="U197" s="1"/>
    </row>
    <row r="198" spans="1:21" ht="18" hidden="1" customHeight="1" x14ac:dyDescent="0.25">
      <c r="A198" s="70"/>
      <c r="B198" s="71"/>
      <c r="C198" s="76"/>
      <c r="D198" s="72"/>
      <c r="E198" s="72"/>
      <c r="F198" s="72"/>
      <c r="G198" s="73"/>
      <c r="H198" s="75"/>
      <c r="I198" s="74"/>
      <c r="J198" s="74"/>
      <c r="K198" s="75"/>
      <c r="L198" s="75"/>
      <c r="M198" s="67">
        <f t="shared" si="2"/>
        <v>0</v>
      </c>
      <c r="O198" s="187"/>
      <c r="P198" s="187"/>
      <c r="Q198" s="187"/>
      <c r="R198" s="188"/>
      <c r="S198" s="188"/>
      <c r="T198" s="187"/>
      <c r="U198" s="1"/>
    </row>
    <row r="199" spans="1:21" ht="18" hidden="1" customHeight="1" x14ac:dyDescent="0.25">
      <c r="A199" s="70"/>
      <c r="B199" s="71"/>
      <c r="C199" s="76"/>
      <c r="D199" s="72"/>
      <c r="E199" s="72"/>
      <c r="F199" s="72"/>
      <c r="G199" s="73"/>
      <c r="H199" s="75"/>
      <c r="I199" s="74"/>
      <c r="J199" s="74"/>
      <c r="K199" s="75"/>
      <c r="L199" s="75"/>
      <c r="M199" s="67">
        <f t="shared" si="2"/>
        <v>0</v>
      </c>
      <c r="O199" s="187"/>
      <c r="P199" s="187"/>
      <c r="Q199" s="187"/>
      <c r="R199" s="188"/>
      <c r="S199" s="188"/>
      <c r="T199" s="187"/>
      <c r="U199" s="1"/>
    </row>
    <row r="200" spans="1:21" ht="18" hidden="1" customHeight="1" x14ac:dyDescent="0.25">
      <c r="A200" s="70"/>
      <c r="B200" s="71"/>
      <c r="C200" s="76"/>
      <c r="D200" s="72"/>
      <c r="E200" s="72"/>
      <c r="F200" s="72"/>
      <c r="G200" s="73"/>
      <c r="H200" s="75"/>
      <c r="I200" s="74"/>
      <c r="J200" s="74"/>
      <c r="K200" s="75"/>
      <c r="L200" s="75"/>
      <c r="M200" s="67">
        <f t="shared" si="2"/>
        <v>0</v>
      </c>
      <c r="O200" s="187"/>
      <c r="P200" s="187"/>
      <c r="Q200" s="187"/>
      <c r="R200" s="188"/>
      <c r="S200" s="188"/>
      <c r="T200" s="187"/>
      <c r="U200" s="1"/>
    </row>
    <row r="201" spans="1:21" ht="18" hidden="1" customHeight="1" x14ac:dyDescent="0.25">
      <c r="A201" s="70"/>
      <c r="B201" s="71"/>
      <c r="C201" s="76"/>
      <c r="D201" s="72"/>
      <c r="E201" s="72"/>
      <c r="F201" s="72"/>
      <c r="G201" s="73"/>
      <c r="H201" s="75"/>
      <c r="I201" s="74"/>
      <c r="J201" s="74"/>
      <c r="K201" s="75"/>
      <c r="L201" s="75"/>
      <c r="M201" s="67">
        <f t="shared" si="2"/>
        <v>0</v>
      </c>
      <c r="O201" s="187"/>
      <c r="P201" s="187"/>
      <c r="Q201" s="187"/>
      <c r="R201" s="188"/>
      <c r="S201" s="188"/>
      <c r="T201" s="187"/>
      <c r="U201" s="1"/>
    </row>
    <row r="202" spans="1:21" ht="18" hidden="1" customHeight="1" x14ac:dyDescent="0.25">
      <c r="A202" s="70"/>
      <c r="B202" s="71"/>
      <c r="C202" s="76"/>
      <c r="D202" s="72"/>
      <c r="E202" s="72"/>
      <c r="F202" s="72"/>
      <c r="G202" s="73"/>
      <c r="H202" s="75"/>
      <c r="I202" s="74"/>
      <c r="J202" s="74"/>
      <c r="K202" s="75"/>
      <c r="L202" s="75"/>
      <c r="M202" s="67">
        <f t="shared" si="2"/>
        <v>0</v>
      </c>
      <c r="O202" s="187"/>
      <c r="P202" s="187"/>
      <c r="Q202" s="187"/>
      <c r="R202" s="188"/>
      <c r="S202" s="188"/>
      <c r="T202" s="187"/>
      <c r="U202" s="1"/>
    </row>
    <row r="203" spans="1:21" ht="18" hidden="1" customHeight="1" x14ac:dyDescent="0.25">
      <c r="A203" s="70"/>
      <c r="B203" s="71"/>
      <c r="C203" s="76"/>
      <c r="D203" s="72"/>
      <c r="E203" s="72"/>
      <c r="F203" s="72"/>
      <c r="G203" s="73"/>
      <c r="H203" s="75"/>
      <c r="I203" s="74"/>
      <c r="J203" s="74"/>
      <c r="K203" s="75"/>
      <c r="L203" s="75"/>
      <c r="M203" s="67">
        <f t="shared" si="2"/>
        <v>0</v>
      </c>
      <c r="O203" s="187"/>
      <c r="P203" s="187"/>
      <c r="Q203" s="187"/>
      <c r="R203" s="188"/>
      <c r="S203" s="188"/>
      <c r="T203" s="187"/>
      <c r="U203" s="1"/>
    </row>
    <row r="204" spans="1:21" ht="18" hidden="1" customHeight="1" x14ac:dyDescent="0.25">
      <c r="A204" s="70"/>
      <c r="B204" s="71"/>
      <c r="C204" s="76"/>
      <c r="D204" s="72"/>
      <c r="E204" s="72"/>
      <c r="F204" s="72"/>
      <c r="G204" s="73"/>
      <c r="H204" s="75"/>
      <c r="I204" s="74"/>
      <c r="J204" s="74"/>
      <c r="K204" s="75"/>
      <c r="L204" s="75"/>
      <c r="M204" s="67">
        <f t="shared" ref="M204:M267" si="3">I204-J204</f>
        <v>0</v>
      </c>
      <c r="O204" s="187"/>
      <c r="P204" s="187"/>
      <c r="Q204" s="187"/>
      <c r="R204" s="188"/>
      <c r="S204" s="188"/>
      <c r="T204" s="187"/>
      <c r="U204" s="1"/>
    </row>
    <row r="205" spans="1:21" ht="18" hidden="1" customHeight="1" x14ac:dyDescent="0.25">
      <c r="A205" s="70"/>
      <c r="B205" s="71"/>
      <c r="C205" s="76"/>
      <c r="D205" s="72"/>
      <c r="E205" s="72"/>
      <c r="F205" s="72"/>
      <c r="G205" s="73"/>
      <c r="H205" s="75"/>
      <c r="I205" s="74"/>
      <c r="J205" s="74"/>
      <c r="K205" s="75"/>
      <c r="L205" s="75"/>
      <c r="M205" s="67">
        <f t="shared" si="3"/>
        <v>0</v>
      </c>
      <c r="O205" s="187"/>
      <c r="P205" s="187"/>
      <c r="Q205" s="187"/>
      <c r="R205" s="188"/>
      <c r="S205" s="188"/>
      <c r="T205" s="187"/>
      <c r="U205" s="1"/>
    </row>
    <row r="206" spans="1:21" ht="18" hidden="1" customHeight="1" x14ac:dyDescent="0.25">
      <c r="A206" s="70"/>
      <c r="B206" s="71"/>
      <c r="C206" s="76"/>
      <c r="D206" s="72"/>
      <c r="E206" s="72"/>
      <c r="F206" s="72"/>
      <c r="G206" s="73"/>
      <c r="H206" s="75"/>
      <c r="I206" s="74"/>
      <c r="J206" s="74"/>
      <c r="K206" s="75"/>
      <c r="L206" s="75"/>
      <c r="M206" s="67">
        <f t="shared" si="3"/>
        <v>0</v>
      </c>
      <c r="O206" s="187"/>
      <c r="P206" s="187"/>
      <c r="Q206" s="187"/>
      <c r="R206" s="188"/>
      <c r="S206" s="188"/>
      <c r="T206" s="187"/>
      <c r="U206" s="1"/>
    </row>
    <row r="207" spans="1:21" ht="18" hidden="1" customHeight="1" x14ac:dyDescent="0.25">
      <c r="A207" s="70"/>
      <c r="B207" s="71"/>
      <c r="C207" s="76"/>
      <c r="D207" s="72"/>
      <c r="E207" s="72"/>
      <c r="F207" s="72"/>
      <c r="G207" s="73"/>
      <c r="H207" s="75"/>
      <c r="I207" s="74"/>
      <c r="J207" s="74"/>
      <c r="K207" s="75"/>
      <c r="L207" s="75"/>
      <c r="M207" s="67">
        <f t="shared" si="3"/>
        <v>0</v>
      </c>
      <c r="O207" s="187"/>
      <c r="P207" s="187"/>
      <c r="Q207" s="187"/>
      <c r="R207" s="188"/>
      <c r="S207" s="188"/>
      <c r="T207" s="187"/>
      <c r="U207" s="1"/>
    </row>
    <row r="208" spans="1:21" ht="18" hidden="1" customHeight="1" x14ac:dyDescent="0.25">
      <c r="A208" s="70"/>
      <c r="B208" s="71"/>
      <c r="C208" s="76"/>
      <c r="D208" s="72"/>
      <c r="E208" s="72"/>
      <c r="F208" s="72"/>
      <c r="G208" s="73"/>
      <c r="H208" s="75"/>
      <c r="I208" s="74"/>
      <c r="J208" s="74"/>
      <c r="K208" s="75"/>
      <c r="L208" s="75"/>
      <c r="M208" s="67">
        <f t="shared" si="3"/>
        <v>0</v>
      </c>
      <c r="O208" s="187"/>
      <c r="P208" s="187"/>
      <c r="Q208" s="187"/>
      <c r="R208" s="188"/>
      <c r="S208" s="188"/>
      <c r="T208" s="187"/>
      <c r="U208" s="1"/>
    </row>
    <row r="209" spans="1:21" ht="18" hidden="1" customHeight="1" x14ac:dyDescent="0.25">
      <c r="A209" s="70"/>
      <c r="B209" s="71"/>
      <c r="C209" s="76"/>
      <c r="D209" s="72"/>
      <c r="E209" s="72"/>
      <c r="F209" s="72"/>
      <c r="G209" s="73"/>
      <c r="H209" s="75"/>
      <c r="I209" s="74"/>
      <c r="J209" s="74"/>
      <c r="K209" s="75"/>
      <c r="L209" s="75"/>
      <c r="M209" s="67">
        <f t="shared" si="3"/>
        <v>0</v>
      </c>
      <c r="O209" s="187"/>
      <c r="P209" s="187"/>
      <c r="Q209" s="187"/>
      <c r="R209" s="188"/>
      <c r="S209" s="188"/>
      <c r="T209" s="187"/>
      <c r="U209" s="1"/>
    </row>
    <row r="210" spans="1:21" ht="18" hidden="1" customHeight="1" x14ac:dyDescent="0.25">
      <c r="A210" s="70"/>
      <c r="B210" s="71"/>
      <c r="C210" s="76"/>
      <c r="D210" s="72"/>
      <c r="E210" s="72"/>
      <c r="F210" s="72"/>
      <c r="G210" s="73"/>
      <c r="H210" s="75"/>
      <c r="I210" s="74"/>
      <c r="J210" s="74"/>
      <c r="K210" s="75"/>
      <c r="L210" s="75"/>
      <c r="M210" s="67">
        <f t="shared" si="3"/>
        <v>0</v>
      </c>
      <c r="O210" s="187"/>
      <c r="P210" s="187"/>
      <c r="Q210" s="187"/>
      <c r="R210" s="188"/>
      <c r="S210" s="188"/>
      <c r="T210" s="187"/>
      <c r="U210" s="1"/>
    </row>
    <row r="211" spans="1:21" ht="18" hidden="1" customHeight="1" x14ac:dyDescent="0.25">
      <c r="A211" s="70"/>
      <c r="B211" s="71"/>
      <c r="C211" s="76"/>
      <c r="D211" s="72"/>
      <c r="E211" s="72"/>
      <c r="F211" s="72"/>
      <c r="G211" s="73"/>
      <c r="H211" s="75"/>
      <c r="I211" s="74"/>
      <c r="J211" s="74"/>
      <c r="K211" s="75"/>
      <c r="L211" s="75"/>
      <c r="M211" s="67">
        <f t="shared" si="3"/>
        <v>0</v>
      </c>
      <c r="O211" s="187"/>
      <c r="P211" s="187"/>
      <c r="Q211" s="187"/>
      <c r="R211" s="188"/>
      <c r="S211" s="188"/>
      <c r="T211" s="187"/>
      <c r="U211" s="1"/>
    </row>
    <row r="212" spans="1:21" ht="18" hidden="1" customHeight="1" x14ac:dyDescent="0.25">
      <c r="A212" s="70"/>
      <c r="B212" s="71"/>
      <c r="C212" s="76"/>
      <c r="D212" s="72"/>
      <c r="E212" s="72"/>
      <c r="F212" s="72"/>
      <c r="G212" s="73"/>
      <c r="H212" s="75"/>
      <c r="I212" s="74"/>
      <c r="J212" s="74"/>
      <c r="K212" s="75"/>
      <c r="L212" s="75"/>
      <c r="M212" s="67">
        <f t="shared" si="3"/>
        <v>0</v>
      </c>
      <c r="O212" s="187"/>
      <c r="P212" s="187"/>
      <c r="Q212" s="187"/>
      <c r="R212" s="188"/>
      <c r="S212" s="188"/>
      <c r="T212" s="187"/>
      <c r="U212" s="1"/>
    </row>
    <row r="213" spans="1:21" ht="18" hidden="1" customHeight="1" x14ac:dyDescent="0.25">
      <c r="A213" s="70"/>
      <c r="B213" s="71"/>
      <c r="C213" s="76"/>
      <c r="D213" s="72"/>
      <c r="E213" s="72"/>
      <c r="F213" s="72"/>
      <c r="G213" s="73"/>
      <c r="H213" s="75"/>
      <c r="I213" s="74"/>
      <c r="J213" s="74"/>
      <c r="K213" s="75"/>
      <c r="L213" s="75"/>
      <c r="M213" s="67">
        <f t="shared" si="3"/>
        <v>0</v>
      </c>
      <c r="O213" s="187"/>
      <c r="P213" s="187"/>
      <c r="Q213" s="187"/>
      <c r="R213" s="188"/>
      <c r="S213" s="188"/>
      <c r="T213" s="187"/>
      <c r="U213" s="1"/>
    </row>
    <row r="214" spans="1:21" ht="18" hidden="1" customHeight="1" x14ac:dyDescent="0.25">
      <c r="A214" s="70"/>
      <c r="B214" s="71"/>
      <c r="C214" s="76"/>
      <c r="D214" s="72"/>
      <c r="E214" s="72"/>
      <c r="F214" s="72"/>
      <c r="G214" s="73"/>
      <c r="H214" s="75"/>
      <c r="I214" s="74"/>
      <c r="J214" s="74"/>
      <c r="K214" s="75"/>
      <c r="L214" s="75"/>
      <c r="M214" s="67">
        <f t="shared" si="3"/>
        <v>0</v>
      </c>
      <c r="O214" s="187"/>
      <c r="P214" s="187"/>
      <c r="Q214" s="187"/>
      <c r="R214" s="188"/>
      <c r="S214" s="188"/>
      <c r="T214" s="187"/>
      <c r="U214" s="1"/>
    </row>
    <row r="215" spans="1:21" ht="18" hidden="1" customHeight="1" x14ac:dyDescent="0.25">
      <c r="A215" s="70"/>
      <c r="B215" s="71"/>
      <c r="C215" s="76"/>
      <c r="D215" s="72"/>
      <c r="E215" s="72"/>
      <c r="F215" s="72"/>
      <c r="G215" s="73"/>
      <c r="H215" s="75"/>
      <c r="I215" s="74"/>
      <c r="J215" s="74"/>
      <c r="K215" s="75"/>
      <c r="L215" s="75"/>
      <c r="M215" s="67">
        <f t="shared" si="3"/>
        <v>0</v>
      </c>
      <c r="O215" s="187"/>
      <c r="P215" s="187"/>
      <c r="Q215" s="187"/>
      <c r="R215" s="188"/>
      <c r="S215" s="188"/>
      <c r="T215" s="187"/>
      <c r="U215" s="1"/>
    </row>
    <row r="216" spans="1:21" ht="18" hidden="1" customHeight="1" x14ac:dyDescent="0.25">
      <c r="A216" s="70"/>
      <c r="B216" s="71"/>
      <c r="C216" s="76"/>
      <c r="D216" s="72"/>
      <c r="E216" s="72"/>
      <c r="F216" s="72"/>
      <c r="G216" s="73"/>
      <c r="H216" s="75"/>
      <c r="I216" s="74"/>
      <c r="J216" s="74"/>
      <c r="K216" s="75"/>
      <c r="L216" s="75"/>
      <c r="M216" s="67">
        <f t="shared" si="3"/>
        <v>0</v>
      </c>
      <c r="O216" s="187"/>
      <c r="P216" s="187"/>
      <c r="Q216" s="187"/>
      <c r="R216" s="188"/>
      <c r="S216" s="188"/>
      <c r="T216" s="187"/>
      <c r="U216" s="1"/>
    </row>
    <row r="217" spans="1:21" ht="18" hidden="1" customHeight="1" x14ac:dyDescent="0.25">
      <c r="A217" s="70"/>
      <c r="B217" s="71"/>
      <c r="C217" s="76"/>
      <c r="D217" s="72"/>
      <c r="E217" s="72"/>
      <c r="F217" s="72"/>
      <c r="G217" s="73"/>
      <c r="H217" s="75"/>
      <c r="I217" s="74"/>
      <c r="J217" s="74"/>
      <c r="K217" s="75"/>
      <c r="L217" s="75"/>
      <c r="M217" s="67">
        <f t="shared" si="3"/>
        <v>0</v>
      </c>
      <c r="O217" s="187"/>
      <c r="P217" s="187"/>
      <c r="Q217" s="187"/>
      <c r="R217" s="188"/>
      <c r="S217" s="188"/>
      <c r="T217" s="187"/>
      <c r="U217" s="1"/>
    </row>
    <row r="218" spans="1:21" ht="18" hidden="1" customHeight="1" x14ac:dyDescent="0.25">
      <c r="A218" s="70"/>
      <c r="B218" s="71"/>
      <c r="C218" s="76"/>
      <c r="D218" s="72"/>
      <c r="E218" s="72"/>
      <c r="F218" s="72"/>
      <c r="G218" s="73"/>
      <c r="H218" s="75"/>
      <c r="I218" s="74"/>
      <c r="J218" s="74"/>
      <c r="K218" s="75"/>
      <c r="L218" s="75"/>
      <c r="M218" s="67">
        <f t="shared" si="3"/>
        <v>0</v>
      </c>
      <c r="O218" s="187"/>
      <c r="P218" s="187"/>
      <c r="Q218" s="187"/>
      <c r="R218" s="188"/>
      <c r="S218" s="188"/>
      <c r="T218" s="187"/>
      <c r="U218" s="1"/>
    </row>
    <row r="219" spans="1:21" ht="18" hidden="1" customHeight="1" x14ac:dyDescent="0.25">
      <c r="A219" s="70"/>
      <c r="B219" s="71"/>
      <c r="C219" s="76"/>
      <c r="D219" s="72"/>
      <c r="E219" s="72"/>
      <c r="F219" s="72"/>
      <c r="G219" s="73"/>
      <c r="H219" s="75"/>
      <c r="I219" s="74"/>
      <c r="J219" s="74"/>
      <c r="K219" s="75"/>
      <c r="L219" s="75"/>
      <c r="M219" s="67">
        <f t="shared" si="3"/>
        <v>0</v>
      </c>
      <c r="O219" s="187"/>
      <c r="P219" s="187"/>
      <c r="Q219" s="187"/>
      <c r="R219" s="188"/>
      <c r="S219" s="188"/>
      <c r="T219" s="187"/>
      <c r="U219" s="1"/>
    </row>
    <row r="220" spans="1:21" ht="18" hidden="1" customHeight="1" x14ac:dyDescent="0.25">
      <c r="A220" s="70"/>
      <c r="B220" s="71"/>
      <c r="C220" s="76"/>
      <c r="D220" s="72"/>
      <c r="E220" s="72"/>
      <c r="F220" s="72"/>
      <c r="G220" s="73"/>
      <c r="H220" s="75"/>
      <c r="I220" s="74"/>
      <c r="J220" s="74"/>
      <c r="K220" s="75"/>
      <c r="L220" s="75"/>
      <c r="M220" s="67">
        <f t="shared" si="3"/>
        <v>0</v>
      </c>
      <c r="O220" s="187"/>
      <c r="P220" s="187"/>
      <c r="Q220" s="187"/>
      <c r="R220" s="188"/>
      <c r="S220" s="188"/>
      <c r="T220" s="187"/>
      <c r="U220" s="1"/>
    </row>
    <row r="221" spans="1:21" ht="18" hidden="1" customHeight="1" x14ac:dyDescent="0.25">
      <c r="A221" s="70"/>
      <c r="B221" s="71"/>
      <c r="C221" s="76"/>
      <c r="D221" s="72"/>
      <c r="E221" s="72"/>
      <c r="F221" s="72"/>
      <c r="G221" s="73"/>
      <c r="H221" s="75"/>
      <c r="I221" s="74"/>
      <c r="J221" s="74"/>
      <c r="K221" s="75"/>
      <c r="L221" s="75"/>
      <c r="M221" s="67">
        <f t="shared" si="3"/>
        <v>0</v>
      </c>
      <c r="O221" s="187"/>
      <c r="P221" s="187"/>
      <c r="Q221" s="187"/>
      <c r="R221" s="188"/>
      <c r="S221" s="188"/>
      <c r="T221" s="187"/>
      <c r="U221" s="1"/>
    </row>
    <row r="222" spans="1:21" ht="18" hidden="1" customHeight="1" x14ac:dyDescent="0.25">
      <c r="A222" s="70"/>
      <c r="B222" s="71"/>
      <c r="C222" s="76"/>
      <c r="D222" s="72"/>
      <c r="E222" s="72"/>
      <c r="F222" s="72"/>
      <c r="G222" s="73"/>
      <c r="H222" s="75"/>
      <c r="I222" s="74"/>
      <c r="J222" s="74"/>
      <c r="K222" s="75"/>
      <c r="L222" s="75"/>
      <c r="M222" s="67">
        <f t="shared" si="3"/>
        <v>0</v>
      </c>
      <c r="O222" s="187"/>
      <c r="P222" s="187"/>
      <c r="Q222" s="187"/>
      <c r="R222" s="188"/>
      <c r="S222" s="188"/>
      <c r="T222" s="187"/>
      <c r="U222" s="1"/>
    </row>
    <row r="223" spans="1:21" ht="18" hidden="1" customHeight="1" x14ac:dyDescent="0.25">
      <c r="A223" s="70"/>
      <c r="B223" s="71"/>
      <c r="C223" s="76"/>
      <c r="D223" s="72"/>
      <c r="E223" s="72"/>
      <c r="F223" s="72"/>
      <c r="G223" s="73"/>
      <c r="H223" s="75"/>
      <c r="I223" s="74"/>
      <c r="J223" s="74"/>
      <c r="K223" s="75"/>
      <c r="L223" s="75"/>
      <c r="M223" s="67">
        <f t="shared" si="3"/>
        <v>0</v>
      </c>
      <c r="O223" s="187"/>
      <c r="P223" s="187"/>
      <c r="Q223" s="187"/>
      <c r="R223" s="188"/>
      <c r="S223" s="188"/>
      <c r="T223" s="187"/>
      <c r="U223" s="1"/>
    </row>
    <row r="224" spans="1:21" ht="18" hidden="1" customHeight="1" x14ac:dyDescent="0.25">
      <c r="A224" s="70"/>
      <c r="B224" s="71"/>
      <c r="C224" s="76"/>
      <c r="D224" s="72"/>
      <c r="E224" s="72"/>
      <c r="F224" s="72"/>
      <c r="G224" s="73"/>
      <c r="H224" s="75"/>
      <c r="I224" s="74"/>
      <c r="J224" s="74"/>
      <c r="K224" s="75"/>
      <c r="L224" s="75"/>
      <c r="M224" s="67">
        <f t="shared" si="3"/>
        <v>0</v>
      </c>
      <c r="O224" s="187"/>
      <c r="P224" s="187"/>
      <c r="Q224" s="187"/>
      <c r="R224" s="188"/>
      <c r="S224" s="188"/>
      <c r="T224" s="187"/>
      <c r="U224" s="1"/>
    </row>
    <row r="225" spans="1:21" ht="18" hidden="1" customHeight="1" x14ac:dyDescent="0.25">
      <c r="A225" s="70"/>
      <c r="B225" s="71"/>
      <c r="C225" s="76"/>
      <c r="D225" s="72"/>
      <c r="E225" s="72"/>
      <c r="F225" s="72"/>
      <c r="G225" s="73"/>
      <c r="H225" s="75"/>
      <c r="I225" s="74"/>
      <c r="J225" s="74"/>
      <c r="K225" s="75"/>
      <c r="L225" s="75"/>
      <c r="M225" s="67">
        <f t="shared" si="3"/>
        <v>0</v>
      </c>
      <c r="O225" s="187"/>
      <c r="P225" s="187"/>
      <c r="Q225" s="187"/>
      <c r="R225" s="188"/>
      <c r="S225" s="188"/>
      <c r="T225" s="187"/>
      <c r="U225" s="1"/>
    </row>
    <row r="226" spans="1:21" ht="18" hidden="1" customHeight="1" x14ac:dyDescent="0.25">
      <c r="A226" s="70"/>
      <c r="B226" s="71"/>
      <c r="C226" s="76"/>
      <c r="D226" s="72"/>
      <c r="E226" s="72"/>
      <c r="F226" s="72"/>
      <c r="G226" s="73"/>
      <c r="H226" s="75"/>
      <c r="I226" s="74"/>
      <c r="J226" s="74"/>
      <c r="K226" s="75"/>
      <c r="L226" s="75"/>
      <c r="M226" s="67">
        <f t="shared" si="3"/>
        <v>0</v>
      </c>
      <c r="O226" s="187"/>
      <c r="P226" s="187"/>
      <c r="Q226" s="187"/>
      <c r="R226" s="188"/>
      <c r="S226" s="188"/>
      <c r="T226" s="187"/>
      <c r="U226" s="1"/>
    </row>
    <row r="227" spans="1:21" ht="18" hidden="1" customHeight="1" x14ac:dyDescent="0.25">
      <c r="A227" s="70"/>
      <c r="B227" s="71"/>
      <c r="C227" s="76"/>
      <c r="D227" s="72"/>
      <c r="E227" s="72"/>
      <c r="F227" s="72"/>
      <c r="G227" s="73"/>
      <c r="H227" s="75"/>
      <c r="I227" s="74"/>
      <c r="J227" s="74"/>
      <c r="K227" s="75"/>
      <c r="L227" s="75"/>
      <c r="M227" s="67">
        <f t="shared" si="3"/>
        <v>0</v>
      </c>
      <c r="O227" s="187"/>
      <c r="P227" s="187"/>
      <c r="Q227" s="187"/>
      <c r="R227" s="188"/>
      <c r="S227" s="188"/>
      <c r="T227" s="187"/>
      <c r="U227" s="1"/>
    </row>
    <row r="228" spans="1:21" ht="18" hidden="1" customHeight="1" x14ac:dyDescent="0.25">
      <c r="A228" s="70"/>
      <c r="B228" s="71"/>
      <c r="C228" s="76"/>
      <c r="D228" s="72"/>
      <c r="E228" s="72"/>
      <c r="F228" s="72"/>
      <c r="G228" s="73"/>
      <c r="H228" s="75"/>
      <c r="I228" s="74"/>
      <c r="J228" s="74"/>
      <c r="K228" s="75"/>
      <c r="L228" s="75"/>
      <c r="M228" s="67">
        <f t="shared" si="3"/>
        <v>0</v>
      </c>
      <c r="O228" s="187"/>
      <c r="P228" s="187"/>
      <c r="Q228" s="187"/>
      <c r="R228" s="188"/>
      <c r="S228" s="188"/>
      <c r="T228" s="187"/>
      <c r="U228" s="1"/>
    </row>
    <row r="229" spans="1:21" ht="18" hidden="1" customHeight="1" x14ac:dyDescent="0.25">
      <c r="A229" s="70"/>
      <c r="B229" s="71"/>
      <c r="C229" s="76"/>
      <c r="D229" s="72"/>
      <c r="E229" s="72"/>
      <c r="F229" s="72"/>
      <c r="G229" s="73"/>
      <c r="H229" s="75"/>
      <c r="I229" s="74"/>
      <c r="J229" s="74"/>
      <c r="K229" s="75"/>
      <c r="L229" s="75"/>
      <c r="M229" s="67">
        <f t="shared" si="3"/>
        <v>0</v>
      </c>
      <c r="O229" s="187"/>
      <c r="P229" s="187"/>
      <c r="Q229" s="187"/>
      <c r="R229" s="188"/>
      <c r="S229" s="188"/>
      <c r="T229" s="187"/>
      <c r="U229" s="1"/>
    </row>
    <row r="230" spans="1:21" ht="18" hidden="1" customHeight="1" x14ac:dyDescent="0.25">
      <c r="A230" s="70"/>
      <c r="B230" s="71"/>
      <c r="C230" s="76"/>
      <c r="D230" s="72"/>
      <c r="E230" s="72"/>
      <c r="F230" s="72"/>
      <c r="G230" s="73"/>
      <c r="H230" s="75"/>
      <c r="I230" s="74"/>
      <c r="J230" s="74"/>
      <c r="K230" s="75"/>
      <c r="L230" s="75"/>
      <c r="M230" s="67">
        <f t="shared" si="3"/>
        <v>0</v>
      </c>
      <c r="O230" s="187"/>
      <c r="P230" s="187"/>
      <c r="Q230" s="187"/>
      <c r="R230" s="188"/>
      <c r="S230" s="188"/>
      <c r="T230" s="187"/>
      <c r="U230" s="1"/>
    </row>
    <row r="231" spans="1:21" ht="18" hidden="1" customHeight="1" x14ac:dyDescent="0.25">
      <c r="A231" s="70"/>
      <c r="B231" s="71"/>
      <c r="C231" s="76"/>
      <c r="D231" s="72"/>
      <c r="E231" s="72"/>
      <c r="F231" s="72"/>
      <c r="G231" s="73"/>
      <c r="H231" s="75"/>
      <c r="I231" s="74"/>
      <c r="J231" s="74"/>
      <c r="K231" s="75"/>
      <c r="L231" s="75"/>
      <c r="M231" s="67">
        <f t="shared" si="3"/>
        <v>0</v>
      </c>
      <c r="O231" s="187"/>
      <c r="P231" s="187"/>
      <c r="Q231" s="187"/>
      <c r="R231" s="188"/>
      <c r="S231" s="188"/>
      <c r="T231" s="187"/>
      <c r="U231" s="1"/>
    </row>
    <row r="232" spans="1:21" ht="18" hidden="1" customHeight="1" x14ac:dyDescent="0.25">
      <c r="A232" s="70"/>
      <c r="B232" s="71"/>
      <c r="C232" s="76"/>
      <c r="D232" s="72"/>
      <c r="E232" s="72"/>
      <c r="F232" s="72"/>
      <c r="G232" s="73"/>
      <c r="H232" s="75"/>
      <c r="I232" s="74"/>
      <c r="J232" s="74"/>
      <c r="K232" s="75"/>
      <c r="L232" s="75"/>
      <c r="M232" s="67">
        <f t="shared" si="3"/>
        <v>0</v>
      </c>
      <c r="O232" s="187"/>
      <c r="P232" s="187"/>
      <c r="Q232" s="187"/>
      <c r="R232" s="188"/>
      <c r="S232" s="188"/>
      <c r="T232" s="187"/>
      <c r="U232" s="1"/>
    </row>
    <row r="233" spans="1:21" ht="18" hidden="1" customHeight="1" x14ac:dyDescent="0.25">
      <c r="A233" s="70"/>
      <c r="B233" s="71"/>
      <c r="C233" s="76"/>
      <c r="D233" s="72"/>
      <c r="E233" s="72"/>
      <c r="F233" s="72"/>
      <c r="G233" s="73"/>
      <c r="H233" s="75"/>
      <c r="I233" s="74"/>
      <c r="J233" s="74"/>
      <c r="K233" s="75"/>
      <c r="L233" s="75"/>
      <c r="M233" s="67">
        <f t="shared" si="3"/>
        <v>0</v>
      </c>
      <c r="O233" s="187"/>
      <c r="P233" s="187"/>
      <c r="Q233" s="187"/>
      <c r="R233" s="188"/>
      <c r="S233" s="188"/>
      <c r="T233" s="187"/>
      <c r="U233" s="1"/>
    </row>
    <row r="234" spans="1:21" ht="18" hidden="1" customHeight="1" x14ac:dyDescent="0.25">
      <c r="A234" s="70"/>
      <c r="B234" s="71"/>
      <c r="C234" s="76"/>
      <c r="D234" s="72"/>
      <c r="E234" s="72"/>
      <c r="F234" s="72"/>
      <c r="G234" s="73"/>
      <c r="H234" s="75"/>
      <c r="I234" s="74"/>
      <c r="J234" s="74"/>
      <c r="K234" s="75"/>
      <c r="L234" s="75"/>
      <c r="M234" s="67">
        <f t="shared" si="3"/>
        <v>0</v>
      </c>
      <c r="O234" s="187"/>
      <c r="P234" s="187"/>
      <c r="Q234" s="187"/>
      <c r="R234" s="188"/>
      <c r="S234" s="188"/>
      <c r="T234" s="187"/>
      <c r="U234" s="1"/>
    </row>
    <row r="235" spans="1:21" ht="18" hidden="1" customHeight="1" x14ac:dyDescent="0.25">
      <c r="A235" s="70"/>
      <c r="B235" s="71"/>
      <c r="C235" s="76"/>
      <c r="D235" s="72"/>
      <c r="E235" s="72"/>
      <c r="F235" s="72"/>
      <c r="G235" s="73"/>
      <c r="H235" s="75"/>
      <c r="I235" s="74"/>
      <c r="J235" s="74"/>
      <c r="K235" s="75"/>
      <c r="L235" s="75"/>
      <c r="M235" s="67">
        <f t="shared" si="3"/>
        <v>0</v>
      </c>
      <c r="O235" s="187"/>
      <c r="P235" s="187"/>
      <c r="Q235" s="187"/>
      <c r="R235" s="188"/>
      <c r="S235" s="188"/>
      <c r="T235" s="187"/>
      <c r="U235" s="1"/>
    </row>
    <row r="236" spans="1:21" ht="18" hidden="1" customHeight="1" x14ac:dyDescent="0.25">
      <c r="A236" s="70"/>
      <c r="B236" s="71"/>
      <c r="C236" s="76"/>
      <c r="D236" s="72"/>
      <c r="E236" s="72"/>
      <c r="F236" s="72"/>
      <c r="G236" s="73"/>
      <c r="H236" s="75"/>
      <c r="I236" s="74"/>
      <c r="J236" s="74"/>
      <c r="K236" s="75"/>
      <c r="L236" s="75"/>
      <c r="M236" s="67">
        <f t="shared" si="3"/>
        <v>0</v>
      </c>
      <c r="O236" s="187"/>
      <c r="P236" s="187"/>
      <c r="Q236" s="187"/>
      <c r="R236" s="188"/>
      <c r="S236" s="188"/>
      <c r="T236" s="187"/>
      <c r="U236" s="1"/>
    </row>
    <row r="237" spans="1:21" ht="18" hidden="1" customHeight="1" x14ac:dyDescent="0.25">
      <c r="A237" s="70"/>
      <c r="B237" s="71"/>
      <c r="C237" s="76"/>
      <c r="D237" s="72"/>
      <c r="E237" s="72"/>
      <c r="F237" s="72"/>
      <c r="G237" s="73"/>
      <c r="H237" s="75"/>
      <c r="I237" s="74"/>
      <c r="J237" s="74"/>
      <c r="K237" s="75"/>
      <c r="L237" s="75"/>
      <c r="M237" s="67">
        <f t="shared" si="3"/>
        <v>0</v>
      </c>
      <c r="O237" s="187"/>
      <c r="P237" s="187"/>
      <c r="Q237" s="187"/>
      <c r="R237" s="188"/>
      <c r="S237" s="188"/>
      <c r="T237" s="187"/>
      <c r="U237" s="1"/>
    </row>
    <row r="238" spans="1:21" ht="18" hidden="1" customHeight="1" x14ac:dyDescent="0.25">
      <c r="A238" s="70"/>
      <c r="B238" s="71"/>
      <c r="C238" s="76"/>
      <c r="D238" s="72"/>
      <c r="E238" s="72"/>
      <c r="F238" s="72"/>
      <c r="G238" s="73"/>
      <c r="H238" s="75"/>
      <c r="I238" s="74"/>
      <c r="J238" s="74"/>
      <c r="K238" s="75"/>
      <c r="L238" s="75"/>
      <c r="M238" s="67">
        <f t="shared" si="3"/>
        <v>0</v>
      </c>
      <c r="O238" s="187"/>
      <c r="P238" s="187"/>
      <c r="Q238" s="187"/>
      <c r="R238" s="188"/>
      <c r="S238" s="188"/>
      <c r="T238" s="187"/>
      <c r="U238" s="1"/>
    </row>
    <row r="239" spans="1:21" ht="18" hidden="1" customHeight="1" x14ac:dyDescent="0.25">
      <c r="A239" s="70"/>
      <c r="B239" s="71"/>
      <c r="C239" s="76"/>
      <c r="D239" s="72"/>
      <c r="E239" s="72"/>
      <c r="F239" s="72"/>
      <c r="G239" s="73"/>
      <c r="H239" s="75"/>
      <c r="I239" s="74"/>
      <c r="J239" s="74"/>
      <c r="K239" s="75"/>
      <c r="L239" s="75"/>
      <c r="M239" s="67">
        <f t="shared" si="3"/>
        <v>0</v>
      </c>
      <c r="O239" s="187"/>
      <c r="P239" s="187"/>
      <c r="Q239" s="187"/>
      <c r="R239" s="188"/>
      <c r="S239" s="188"/>
      <c r="T239" s="187"/>
      <c r="U239" s="1"/>
    </row>
    <row r="240" spans="1:21" ht="18" hidden="1" customHeight="1" x14ac:dyDescent="0.25">
      <c r="A240" s="70"/>
      <c r="B240" s="71"/>
      <c r="C240" s="76"/>
      <c r="D240" s="72"/>
      <c r="E240" s="72"/>
      <c r="F240" s="72"/>
      <c r="G240" s="73"/>
      <c r="H240" s="75"/>
      <c r="I240" s="74"/>
      <c r="J240" s="74"/>
      <c r="K240" s="75"/>
      <c r="L240" s="75"/>
      <c r="M240" s="67">
        <f t="shared" si="3"/>
        <v>0</v>
      </c>
      <c r="O240" s="187"/>
      <c r="P240" s="187"/>
      <c r="Q240" s="187"/>
      <c r="R240" s="188"/>
      <c r="S240" s="188"/>
      <c r="T240" s="187"/>
      <c r="U240" s="1"/>
    </row>
    <row r="241" spans="1:21" ht="18" hidden="1" customHeight="1" x14ac:dyDescent="0.25">
      <c r="A241" s="70"/>
      <c r="B241" s="71"/>
      <c r="C241" s="76"/>
      <c r="D241" s="72"/>
      <c r="E241" s="72"/>
      <c r="F241" s="72"/>
      <c r="G241" s="73"/>
      <c r="H241" s="75"/>
      <c r="I241" s="74"/>
      <c r="J241" s="74"/>
      <c r="K241" s="75"/>
      <c r="L241" s="75"/>
      <c r="M241" s="67">
        <f t="shared" si="3"/>
        <v>0</v>
      </c>
      <c r="O241" s="187"/>
      <c r="P241" s="187"/>
      <c r="Q241" s="187"/>
      <c r="R241" s="188"/>
      <c r="S241" s="188"/>
      <c r="T241" s="187"/>
      <c r="U241" s="1"/>
    </row>
    <row r="242" spans="1:21" ht="18" hidden="1" customHeight="1" x14ac:dyDescent="0.25">
      <c r="A242" s="70"/>
      <c r="B242" s="71"/>
      <c r="C242" s="76"/>
      <c r="D242" s="72"/>
      <c r="E242" s="72"/>
      <c r="F242" s="72"/>
      <c r="G242" s="73"/>
      <c r="H242" s="75"/>
      <c r="I242" s="74"/>
      <c r="J242" s="74"/>
      <c r="K242" s="75"/>
      <c r="L242" s="75"/>
      <c r="M242" s="67">
        <f t="shared" si="3"/>
        <v>0</v>
      </c>
      <c r="O242" s="187"/>
      <c r="P242" s="187"/>
      <c r="Q242" s="187"/>
      <c r="R242" s="188"/>
      <c r="S242" s="188"/>
      <c r="T242" s="187"/>
      <c r="U242" s="1"/>
    </row>
    <row r="243" spans="1:21" ht="18" hidden="1" customHeight="1" x14ac:dyDescent="0.25">
      <c r="A243" s="70"/>
      <c r="B243" s="71"/>
      <c r="C243" s="76"/>
      <c r="D243" s="72"/>
      <c r="E243" s="72"/>
      <c r="F243" s="72"/>
      <c r="G243" s="73"/>
      <c r="H243" s="75"/>
      <c r="I243" s="74"/>
      <c r="J243" s="74"/>
      <c r="K243" s="75"/>
      <c r="L243" s="75"/>
      <c r="M243" s="67">
        <f t="shared" si="3"/>
        <v>0</v>
      </c>
      <c r="O243" s="187"/>
      <c r="P243" s="187"/>
      <c r="Q243" s="187"/>
      <c r="R243" s="188"/>
      <c r="S243" s="188"/>
      <c r="T243" s="187"/>
      <c r="U243" s="1"/>
    </row>
    <row r="244" spans="1:21" ht="18" hidden="1" customHeight="1" x14ac:dyDescent="0.25">
      <c r="A244" s="70"/>
      <c r="B244" s="71"/>
      <c r="C244" s="76"/>
      <c r="D244" s="72"/>
      <c r="E244" s="72"/>
      <c r="F244" s="72"/>
      <c r="G244" s="73"/>
      <c r="H244" s="75"/>
      <c r="I244" s="74"/>
      <c r="J244" s="74"/>
      <c r="K244" s="75"/>
      <c r="L244" s="75"/>
      <c r="M244" s="67">
        <f t="shared" si="3"/>
        <v>0</v>
      </c>
      <c r="O244" s="187"/>
      <c r="P244" s="187"/>
      <c r="Q244" s="187"/>
      <c r="R244" s="188"/>
      <c r="S244" s="188"/>
      <c r="T244" s="187"/>
      <c r="U244" s="1"/>
    </row>
    <row r="245" spans="1:21" ht="18" hidden="1" customHeight="1" x14ac:dyDescent="0.25">
      <c r="A245" s="70"/>
      <c r="B245" s="71"/>
      <c r="C245" s="76"/>
      <c r="D245" s="72"/>
      <c r="E245" s="72"/>
      <c r="F245" s="72"/>
      <c r="G245" s="73"/>
      <c r="H245" s="75"/>
      <c r="I245" s="74"/>
      <c r="J245" s="74"/>
      <c r="K245" s="75"/>
      <c r="L245" s="75"/>
      <c r="M245" s="67">
        <f t="shared" si="3"/>
        <v>0</v>
      </c>
      <c r="O245" s="187"/>
      <c r="P245" s="187"/>
      <c r="Q245" s="187"/>
      <c r="R245" s="188"/>
      <c r="S245" s="188"/>
      <c r="T245" s="187"/>
      <c r="U245" s="1"/>
    </row>
    <row r="246" spans="1:21" ht="18" hidden="1" customHeight="1" x14ac:dyDescent="0.25">
      <c r="A246" s="70"/>
      <c r="B246" s="71"/>
      <c r="C246" s="76"/>
      <c r="D246" s="72"/>
      <c r="E246" s="72"/>
      <c r="F246" s="72"/>
      <c r="G246" s="73"/>
      <c r="H246" s="75"/>
      <c r="I246" s="74"/>
      <c r="J246" s="74"/>
      <c r="K246" s="75"/>
      <c r="L246" s="75"/>
      <c r="M246" s="67">
        <f t="shared" si="3"/>
        <v>0</v>
      </c>
      <c r="O246" s="187"/>
      <c r="P246" s="187"/>
      <c r="Q246" s="187"/>
      <c r="R246" s="188"/>
      <c r="S246" s="188"/>
      <c r="T246" s="187"/>
      <c r="U246" s="1"/>
    </row>
    <row r="247" spans="1:21" ht="18" hidden="1" customHeight="1" x14ac:dyDescent="0.25">
      <c r="A247" s="70"/>
      <c r="B247" s="71"/>
      <c r="C247" s="76"/>
      <c r="D247" s="72"/>
      <c r="E247" s="72"/>
      <c r="F247" s="72"/>
      <c r="G247" s="73"/>
      <c r="H247" s="75"/>
      <c r="I247" s="74"/>
      <c r="J247" s="74"/>
      <c r="K247" s="75"/>
      <c r="L247" s="75"/>
      <c r="M247" s="67">
        <f t="shared" si="3"/>
        <v>0</v>
      </c>
      <c r="O247" s="187"/>
      <c r="P247" s="187"/>
      <c r="Q247" s="187"/>
      <c r="R247" s="188"/>
      <c r="S247" s="188"/>
      <c r="T247" s="187"/>
      <c r="U247" s="1"/>
    </row>
    <row r="248" spans="1:21" ht="18" hidden="1" customHeight="1" x14ac:dyDescent="0.25">
      <c r="A248" s="70"/>
      <c r="B248" s="71"/>
      <c r="C248" s="76"/>
      <c r="D248" s="72"/>
      <c r="E248" s="72"/>
      <c r="F248" s="72"/>
      <c r="G248" s="73"/>
      <c r="H248" s="75"/>
      <c r="I248" s="74"/>
      <c r="J248" s="74"/>
      <c r="K248" s="75"/>
      <c r="L248" s="75"/>
      <c r="M248" s="67">
        <f t="shared" si="3"/>
        <v>0</v>
      </c>
      <c r="O248" s="187"/>
      <c r="P248" s="187"/>
      <c r="Q248" s="187"/>
      <c r="R248" s="188"/>
      <c r="S248" s="188"/>
      <c r="T248" s="187"/>
      <c r="U248" s="1"/>
    </row>
    <row r="249" spans="1:21" ht="18" hidden="1" customHeight="1" x14ac:dyDescent="0.25">
      <c r="A249" s="70"/>
      <c r="B249" s="71"/>
      <c r="C249" s="76"/>
      <c r="D249" s="72"/>
      <c r="E249" s="72"/>
      <c r="F249" s="72"/>
      <c r="G249" s="73"/>
      <c r="H249" s="75"/>
      <c r="I249" s="74"/>
      <c r="J249" s="74"/>
      <c r="K249" s="75"/>
      <c r="L249" s="75"/>
      <c r="M249" s="67">
        <f t="shared" si="3"/>
        <v>0</v>
      </c>
      <c r="O249" s="187"/>
      <c r="P249" s="187"/>
      <c r="Q249" s="187"/>
      <c r="R249" s="188"/>
      <c r="S249" s="188"/>
      <c r="T249" s="187"/>
      <c r="U249" s="1"/>
    </row>
    <row r="250" spans="1:21" ht="18" hidden="1" customHeight="1" x14ac:dyDescent="0.25">
      <c r="A250" s="70"/>
      <c r="B250" s="71"/>
      <c r="C250" s="76"/>
      <c r="D250" s="72"/>
      <c r="E250" s="72"/>
      <c r="F250" s="72"/>
      <c r="G250" s="73"/>
      <c r="H250" s="75"/>
      <c r="I250" s="74"/>
      <c r="J250" s="74"/>
      <c r="K250" s="75"/>
      <c r="L250" s="75"/>
      <c r="M250" s="67">
        <f t="shared" si="3"/>
        <v>0</v>
      </c>
      <c r="O250" s="187"/>
      <c r="P250" s="187"/>
      <c r="Q250" s="187"/>
      <c r="R250" s="188"/>
      <c r="S250" s="188"/>
      <c r="T250" s="187"/>
      <c r="U250" s="1"/>
    </row>
    <row r="251" spans="1:21" ht="18" hidden="1" customHeight="1" x14ac:dyDescent="0.25">
      <c r="A251" s="70"/>
      <c r="B251" s="71"/>
      <c r="C251" s="76"/>
      <c r="D251" s="72"/>
      <c r="E251" s="72"/>
      <c r="F251" s="72"/>
      <c r="G251" s="73"/>
      <c r="H251" s="75"/>
      <c r="I251" s="74"/>
      <c r="J251" s="74"/>
      <c r="K251" s="75"/>
      <c r="L251" s="75"/>
      <c r="M251" s="67">
        <f t="shared" si="3"/>
        <v>0</v>
      </c>
      <c r="O251" s="187"/>
      <c r="P251" s="187"/>
      <c r="Q251" s="187"/>
      <c r="R251" s="188"/>
      <c r="S251" s="188"/>
      <c r="T251" s="187"/>
      <c r="U251" s="1"/>
    </row>
    <row r="252" spans="1:21" ht="18" hidden="1" customHeight="1" x14ac:dyDescent="0.25">
      <c r="A252" s="70"/>
      <c r="B252" s="71"/>
      <c r="C252" s="76"/>
      <c r="D252" s="72"/>
      <c r="E252" s="72"/>
      <c r="F252" s="72"/>
      <c r="G252" s="73"/>
      <c r="H252" s="75"/>
      <c r="I252" s="74"/>
      <c r="J252" s="74"/>
      <c r="K252" s="75"/>
      <c r="L252" s="75"/>
      <c r="M252" s="67">
        <f t="shared" si="3"/>
        <v>0</v>
      </c>
      <c r="O252" s="187"/>
      <c r="P252" s="187"/>
      <c r="Q252" s="187"/>
      <c r="R252" s="188"/>
      <c r="S252" s="188"/>
      <c r="T252" s="187"/>
      <c r="U252" s="1"/>
    </row>
    <row r="253" spans="1:21" ht="18" hidden="1" customHeight="1" x14ac:dyDescent="0.25">
      <c r="A253" s="70"/>
      <c r="B253" s="71"/>
      <c r="C253" s="76"/>
      <c r="D253" s="72"/>
      <c r="E253" s="72"/>
      <c r="F253" s="72"/>
      <c r="G253" s="73"/>
      <c r="H253" s="75"/>
      <c r="I253" s="74"/>
      <c r="J253" s="74"/>
      <c r="K253" s="75"/>
      <c r="L253" s="75"/>
      <c r="M253" s="67">
        <f t="shared" si="3"/>
        <v>0</v>
      </c>
      <c r="O253" s="187"/>
      <c r="P253" s="187"/>
      <c r="Q253" s="187"/>
      <c r="R253" s="188"/>
      <c r="S253" s="188"/>
      <c r="T253" s="187"/>
      <c r="U253" s="1"/>
    </row>
    <row r="254" spans="1:21" ht="18" hidden="1" customHeight="1" x14ac:dyDescent="0.25">
      <c r="A254" s="70"/>
      <c r="B254" s="71"/>
      <c r="C254" s="76"/>
      <c r="D254" s="72"/>
      <c r="E254" s="72"/>
      <c r="F254" s="72"/>
      <c r="G254" s="73"/>
      <c r="H254" s="75"/>
      <c r="I254" s="74"/>
      <c r="J254" s="74"/>
      <c r="K254" s="75"/>
      <c r="L254" s="75"/>
      <c r="M254" s="67">
        <f t="shared" si="3"/>
        <v>0</v>
      </c>
      <c r="O254" s="187"/>
      <c r="P254" s="187"/>
      <c r="Q254" s="187"/>
      <c r="R254" s="188"/>
      <c r="S254" s="188"/>
      <c r="T254" s="187"/>
      <c r="U254" s="1"/>
    </row>
    <row r="255" spans="1:21" ht="18" hidden="1" customHeight="1" x14ac:dyDescent="0.25">
      <c r="A255" s="70"/>
      <c r="B255" s="71"/>
      <c r="C255" s="76"/>
      <c r="D255" s="72"/>
      <c r="E255" s="72"/>
      <c r="F255" s="72"/>
      <c r="G255" s="73"/>
      <c r="H255" s="75"/>
      <c r="I255" s="74"/>
      <c r="J255" s="74"/>
      <c r="K255" s="75"/>
      <c r="L255" s="75"/>
      <c r="M255" s="67">
        <f t="shared" si="3"/>
        <v>0</v>
      </c>
      <c r="O255" s="187"/>
      <c r="P255" s="187"/>
      <c r="Q255" s="187"/>
      <c r="R255" s="188"/>
      <c r="S255" s="188"/>
      <c r="T255" s="187"/>
      <c r="U255" s="1"/>
    </row>
    <row r="256" spans="1:21" ht="18" hidden="1" customHeight="1" x14ac:dyDescent="0.25">
      <c r="A256" s="70"/>
      <c r="B256" s="71"/>
      <c r="C256" s="76"/>
      <c r="D256" s="72"/>
      <c r="E256" s="72"/>
      <c r="F256" s="72"/>
      <c r="G256" s="73"/>
      <c r="H256" s="75"/>
      <c r="I256" s="74"/>
      <c r="J256" s="74"/>
      <c r="K256" s="75"/>
      <c r="L256" s="75"/>
      <c r="M256" s="67">
        <f t="shared" si="3"/>
        <v>0</v>
      </c>
      <c r="O256" s="187"/>
      <c r="P256" s="187"/>
      <c r="Q256" s="187"/>
      <c r="R256" s="188"/>
      <c r="S256" s="188"/>
      <c r="T256" s="187"/>
      <c r="U256" s="1"/>
    </row>
    <row r="257" spans="1:21" ht="18" hidden="1" customHeight="1" x14ac:dyDescent="0.25">
      <c r="A257" s="70"/>
      <c r="B257" s="71"/>
      <c r="C257" s="76"/>
      <c r="D257" s="72"/>
      <c r="E257" s="72"/>
      <c r="F257" s="72"/>
      <c r="G257" s="73"/>
      <c r="H257" s="75"/>
      <c r="I257" s="74"/>
      <c r="J257" s="74"/>
      <c r="K257" s="75"/>
      <c r="L257" s="75"/>
      <c r="M257" s="67">
        <f t="shared" si="3"/>
        <v>0</v>
      </c>
      <c r="O257" s="187"/>
      <c r="P257" s="187"/>
      <c r="Q257" s="187"/>
      <c r="R257" s="188"/>
      <c r="S257" s="188"/>
      <c r="T257" s="187"/>
      <c r="U257" s="1"/>
    </row>
    <row r="258" spans="1:21" ht="18" hidden="1" customHeight="1" x14ac:dyDescent="0.25">
      <c r="A258" s="70"/>
      <c r="B258" s="71"/>
      <c r="C258" s="76"/>
      <c r="D258" s="72"/>
      <c r="E258" s="72"/>
      <c r="F258" s="72"/>
      <c r="G258" s="73"/>
      <c r="H258" s="75"/>
      <c r="I258" s="74"/>
      <c r="J258" s="74"/>
      <c r="K258" s="75"/>
      <c r="L258" s="75"/>
      <c r="M258" s="67">
        <f t="shared" si="3"/>
        <v>0</v>
      </c>
      <c r="O258" s="187"/>
      <c r="P258" s="187"/>
      <c r="Q258" s="187"/>
      <c r="R258" s="188"/>
      <c r="S258" s="188"/>
      <c r="T258" s="187"/>
      <c r="U258" s="1"/>
    </row>
    <row r="259" spans="1:21" ht="18" hidden="1" customHeight="1" x14ac:dyDescent="0.25">
      <c r="A259" s="70"/>
      <c r="B259" s="71"/>
      <c r="C259" s="76"/>
      <c r="D259" s="72"/>
      <c r="E259" s="72"/>
      <c r="F259" s="72"/>
      <c r="G259" s="73"/>
      <c r="H259" s="75"/>
      <c r="I259" s="74"/>
      <c r="J259" s="74"/>
      <c r="K259" s="75"/>
      <c r="L259" s="75"/>
      <c r="M259" s="67">
        <f t="shared" si="3"/>
        <v>0</v>
      </c>
      <c r="O259" s="187"/>
      <c r="P259" s="187"/>
      <c r="Q259" s="187"/>
      <c r="R259" s="188"/>
      <c r="S259" s="188"/>
      <c r="T259" s="187"/>
      <c r="U259" s="1"/>
    </row>
    <row r="260" spans="1:21" ht="18" hidden="1" customHeight="1" x14ac:dyDescent="0.25">
      <c r="A260" s="70"/>
      <c r="B260" s="71"/>
      <c r="C260" s="76"/>
      <c r="D260" s="72"/>
      <c r="E260" s="72"/>
      <c r="F260" s="72"/>
      <c r="G260" s="73"/>
      <c r="H260" s="75"/>
      <c r="I260" s="74"/>
      <c r="J260" s="74"/>
      <c r="K260" s="75"/>
      <c r="L260" s="75"/>
      <c r="M260" s="67">
        <f t="shared" si="3"/>
        <v>0</v>
      </c>
      <c r="O260" s="187"/>
      <c r="P260" s="187"/>
      <c r="Q260" s="187"/>
      <c r="R260" s="188"/>
      <c r="S260" s="188"/>
      <c r="T260" s="187"/>
      <c r="U260" s="1"/>
    </row>
    <row r="261" spans="1:21" ht="18" hidden="1" customHeight="1" x14ac:dyDescent="0.25">
      <c r="A261" s="70"/>
      <c r="B261" s="71"/>
      <c r="C261" s="76"/>
      <c r="D261" s="72"/>
      <c r="E261" s="72"/>
      <c r="F261" s="72"/>
      <c r="G261" s="73"/>
      <c r="H261" s="75"/>
      <c r="I261" s="74"/>
      <c r="J261" s="74"/>
      <c r="K261" s="75"/>
      <c r="L261" s="75"/>
      <c r="M261" s="67">
        <f t="shared" si="3"/>
        <v>0</v>
      </c>
      <c r="O261" s="187"/>
      <c r="P261" s="187"/>
      <c r="Q261" s="187"/>
      <c r="R261" s="188"/>
      <c r="S261" s="188"/>
      <c r="T261" s="187"/>
      <c r="U261" s="1"/>
    </row>
    <row r="262" spans="1:21" ht="18" hidden="1" customHeight="1" x14ac:dyDescent="0.25">
      <c r="A262" s="70"/>
      <c r="B262" s="71"/>
      <c r="C262" s="76"/>
      <c r="D262" s="72"/>
      <c r="E262" s="72"/>
      <c r="F262" s="72"/>
      <c r="G262" s="73"/>
      <c r="H262" s="75"/>
      <c r="I262" s="74"/>
      <c r="J262" s="74"/>
      <c r="K262" s="75"/>
      <c r="L262" s="75"/>
      <c r="M262" s="67">
        <f t="shared" si="3"/>
        <v>0</v>
      </c>
      <c r="O262" s="187"/>
      <c r="P262" s="187"/>
      <c r="Q262" s="187"/>
      <c r="R262" s="188"/>
      <c r="S262" s="188"/>
      <c r="T262" s="187"/>
      <c r="U262" s="1"/>
    </row>
    <row r="263" spans="1:21" ht="18" hidden="1" customHeight="1" x14ac:dyDescent="0.25">
      <c r="A263" s="70"/>
      <c r="B263" s="71"/>
      <c r="C263" s="76"/>
      <c r="D263" s="72"/>
      <c r="E263" s="72"/>
      <c r="F263" s="72"/>
      <c r="G263" s="73"/>
      <c r="H263" s="75"/>
      <c r="I263" s="74"/>
      <c r="J263" s="74"/>
      <c r="K263" s="75"/>
      <c r="L263" s="75"/>
      <c r="M263" s="67">
        <f t="shared" si="3"/>
        <v>0</v>
      </c>
      <c r="O263" s="187"/>
      <c r="P263" s="187"/>
      <c r="Q263" s="187"/>
      <c r="R263" s="188"/>
      <c r="S263" s="188"/>
      <c r="T263" s="187"/>
      <c r="U263" s="1"/>
    </row>
    <row r="264" spans="1:21" ht="18" hidden="1" customHeight="1" x14ac:dyDescent="0.25">
      <c r="A264" s="70"/>
      <c r="B264" s="71"/>
      <c r="C264" s="76"/>
      <c r="D264" s="72"/>
      <c r="E264" s="72"/>
      <c r="F264" s="72"/>
      <c r="G264" s="73"/>
      <c r="H264" s="75"/>
      <c r="I264" s="74"/>
      <c r="J264" s="74"/>
      <c r="K264" s="75"/>
      <c r="L264" s="75"/>
      <c r="M264" s="67">
        <f t="shared" si="3"/>
        <v>0</v>
      </c>
      <c r="O264" s="187"/>
      <c r="P264" s="187"/>
      <c r="Q264" s="187"/>
      <c r="R264" s="188"/>
      <c r="S264" s="188"/>
      <c r="T264" s="187"/>
      <c r="U264" s="1"/>
    </row>
    <row r="265" spans="1:21" ht="18" hidden="1" customHeight="1" x14ac:dyDescent="0.25">
      <c r="A265" s="70"/>
      <c r="B265" s="71"/>
      <c r="C265" s="76"/>
      <c r="D265" s="72"/>
      <c r="E265" s="72"/>
      <c r="F265" s="72"/>
      <c r="G265" s="73"/>
      <c r="H265" s="75"/>
      <c r="I265" s="74"/>
      <c r="J265" s="74"/>
      <c r="K265" s="75"/>
      <c r="L265" s="75"/>
      <c r="M265" s="67">
        <f t="shared" si="3"/>
        <v>0</v>
      </c>
      <c r="O265" s="187"/>
      <c r="P265" s="187"/>
      <c r="Q265" s="187"/>
      <c r="R265" s="188"/>
      <c r="S265" s="188"/>
      <c r="T265" s="187"/>
      <c r="U265" s="1"/>
    </row>
    <row r="266" spans="1:21" ht="18" hidden="1" customHeight="1" x14ac:dyDescent="0.25">
      <c r="A266" s="70"/>
      <c r="B266" s="71"/>
      <c r="C266" s="76"/>
      <c r="D266" s="72"/>
      <c r="E266" s="72"/>
      <c r="F266" s="72"/>
      <c r="G266" s="73"/>
      <c r="H266" s="75"/>
      <c r="I266" s="74"/>
      <c r="J266" s="74"/>
      <c r="K266" s="75"/>
      <c r="L266" s="75"/>
      <c r="M266" s="67">
        <f t="shared" si="3"/>
        <v>0</v>
      </c>
      <c r="O266" s="187"/>
      <c r="P266" s="187"/>
      <c r="Q266" s="187"/>
      <c r="R266" s="188"/>
      <c r="S266" s="188"/>
      <c r="T266" s="187"/>
      <c r="U266" s="1"/>
    </row>
    <row r="267" spans="1:21" ht="18" hidden="1" customHeight="1" x14ac:dyDescent="0.25">
      <c r="A267" s="70"/>
      <c r="B267" s="71"/>
      <c r="C267" s="76"/>
      <c r="D267" s="72"/>
      <c r="E267" s="72"/>
      <c r="F267" s="72"/>
      <c r="G267" s="73"/>
      <c r="H267" s="75"/>
      <c r="I267" s="74"/>
      <c r="J267" s="74"/>
      <c r="K267" s="75"/>
      <c r="L267" s="75"/>
      <c r="M267" s="67">
        <f t="shared" si="3"/>
        <v>0</v>
      </c>
      <c r="O267" s="187"/>
      <c r="P267" s="187"/>
      <c r="Q267" s="187"/>
      <c r="R267" s="188"/>
      <c r="S267" s="188"/>
      <c r="T267" s="187"/>
      <c r="U267" s="1"/>
    </row>
    <row r="268" spans="1:21" ht="18" hidden="1" customHeight="1" x14ac:dyDescent="0.25">
      <c r="A268" s="70"/>
      <c r="B268" s="71"/>
      <c r="C268" s="76"/>
      <c r="D268" s="72"/>
      <c r="E268" s="72"/>
      <c r="F268" s="72"/>
      <c r="G268" s="73"/>
      <c r="H268" s="75"/>
      <c r="I268" s="74"/>
      <c r="J268" s="74"/>
      <c r="K268" s="75"/>
      <c r="L268" s="75"/>
      <c r="M268" s="67">
        <f t="shared" ref="M268:M331" si="4">I268-J268</f>
        <v>0</v>
      </c>
      <c r="O268" s="187"/>
      <c r="P268" s="187"/>
      <c r="Q268" s="187"/>
      <c r="R268" s="188"/>
      <c r="S268" s="188"/>
      <c r="T268" s="187"/>
      <c r="U268" s="1"/>
    </row>
    <row r="269" spans="1:21" ht="18" hidden="1" customHeight="1" x14ac:dyDescent="0.25">
      <c r="A269" s="70"/>
      <c r="B269" s="71"/>
      <c r="C269" s="76"/>
      <c r="D269" s="72"/>
      <c r="E269" s="72"/>
      <c r="F269" s="72"/>
      <c r="G269" s="73"/>
      <c r="H269" s="75"/>
      <c r="I269" s="74"/>
      <c r="J269" s="74"/>
      <c r="K269" s="75"/>
      <c r="L269" s="75"/>
      <c r="M269" s="67">
        <f t="shared" si="4"/>
        <v>0</v>
      </c>
      <c r="O269" s="187"/>
      <c r="P269" s="187"/>
      <c r="Q269" s="187"/>
      <c r="R269" s="188"/>
      <c r="S269" s="188"/>
      <c r="T269" s="187"/>
      <c r="U269" s="1"/>
    </row>
    <row r="270" spans="1:21" ht="18" hidden="1" customHeight="1" x14ac:dyDescent="0.25">
      <c r="A270" s="70"/>
      <c r="B270" s="71"/>
      <c r="C270" s="76"/>
      <c r="D270" s="72"/>
      <c r="E270" s="72"/>
      <c r="F270" s="72"/>
      <c r="G270" s="73"/>
      <c r="H270" s="75"/>
      <c r="I270" s="74"/>
      <c r="J270" s="74"/>
      <c r="K270" s="75"/>
      <c r="L270" s="75"/>
      <c r="M270" s="67">
        <f t="shared" si="4"/>
        <v>0</v>
      </c>
      <c r="O270" s="187"/>
      <c r="P270" s="187"/>
      <c r="Q270" s="187"/>
      <c r="R270" s="188"/>
      <c r="S270" s="188"/>
      <c r="T270" s="187"/>
      <c r="U270" s="1"/>
    </row>
    <row r="271" spans="1:21" ht="18" hidden="1" customHeight="1" x14ac:dyDescent="0.25">
      <c r="A271" s="70"/>
      <c r="B271" s="71"/>
      <c r="C271" s="76"/>
      <c r="D271" s="72"/>
      <c r="E271" s="72"/>
      <c r="F271" s="72"/>
      <c r="G271" s="73"/>
      <c r="H271" s="75"/>
      <c r="I271" s="74"/>
      <c r="J271" s="74"/>
      <c r="K271" s="75"/>
      <c r="L271" s="75"/>
      <c r="M271" s="67">
        <f t="shared" si="4"/>
        <v>0</v>
      </c>
      <c r="O271" s="187"/>
      <c r="P271" s="187"/>
      <c r="Q271" s="187"/>
      <c r="R271" s="188"/>
      <c r="S271" s="188"/>
      <c r="T271" s="187"/>
      <c r="U271" s="1"/>
    </row>
    <row r="272" spans="1:21" ht="18" hidden="1" customHeight="1" x14ac:dyDescent="0.25">
      <c r="A272" s="70"/>
      <c r="B272" s="71"/>
      <c r="C272" s="76"/>
      <c r="D272" s="72"/>
      <c r="E272" s="72"/>
      <c r="F272" s="72"/>
      <c r="G272" s="73"/>
      <c r="H272" s="75"/>
      <c r="I272" s="74"/>
      <c r="J272" s="74"/>
      <c r="K272" s="75"/>
      <c r="L272" s="75"/>
      <c r="M272" s="67">
        <f t="shared" si="4"/>
        <v>0</v>
      </c>
      <c r="O272" s="187"/>
      <c r="P272" s="187"/>
      <c r="Q272" s="187"/>
      <c r="R272" s="188"/>
      <c r="S272" s="188"/>
      <c r="T272" s="187"/>
      <c r="U272" s="1"/>
    </row>
    <row r="273" spans="1:21" ht="18" hidden="1" customHeight="1" x14ac:dyDescent="0.25">
      <c r="A273" s="70"/>
      <c r="B273" s="71"/>
      <c r="C273" s="76"/>
      <c r="D273" s="72"/>
      <c r="E273" s="72"/>
      <c r="F273" s="72"/>
      <c r="G273" s="73"/>
      <c r="H273" s="75"/>
      <c r="I273" s="74"/>
      <c r="J273" s="74"/>
      <c r="K273" s="75"/>
      <c r="L273" s="75"/>
      <c r="M273" s="67">
        <f t="shared" si="4"/>
        <v>0</v>
      </c>
      <c r="O273" s="187"/>
      <c r="P273" s="187"/>
      <c r="Q273" s="187"/>
      <c r="R273" s="188"/>
      <c r="S273" s="188"/>
      <c r="T273" s="187"/>
      <c r="U273" s="1"/>
    </row>
    <row r="274" spans="1:21" ht="18" hidden="1" customHeight="1" x14ac:dyDescent="0.25">
      <c r="A274" s="70"/>
      <c r="B274" s="71"/>
      <c r="C274" s="76"/>
      <c r="D274" s="72"/>
      <c r="E274" s="72"/>
      <c r="F274" s="72"/>
      <c r="G274" s="73"/>
      <c r="H274" s="75"/>
      <c r="I274" s="74"/>
      <c r="J274" s="74"/>
      <c r="K274" s="75"/>
      <c r="L274" s="75"/>
      <c r="M274" s="67">
        <f t="shared" si="4"/>
        <v>0</v>
      </c>
      <c r="O274" s="187"/>
      <c r="P274" s="187"/>
      <c r="Q274" s="187"/>
      <c r="R274" s="188"/>
      <c r="S274" s="188"/>
      <c r="T274" s="187"/>
      <c r="U274" s="1"/>
    </row>
    <row r="275" spans="1:21" ht="18" hidden="1" customHeight="1" x14ac:dyDescent="0.25">
      <c r="A275" s="70"/>
      <c r="B275" s="71"/>
      <c r="C275" s="76"/>
      <c r="D275" s="72"/>
      <c r="E275" s="72"/>
      <c r="F275" s="72"/>
      <c r="G275" s="73"/>
      <c r="H275" s="75"/>
      <c r="I275" s="74"/>
      <c r="J275" s="74"/>
      <c r="K275" s="75"/>
      <c r="L275" s="75"/>
      <c r="M275" s="67">
        <f t="shared" si="4"/>
        <v>0</v>
      </c>
      <c r="O275" s="187"/>
      <c r="P275" s="187"/>
      <c r="Q275" s="187"/>
      <c r="R275" s="188"/>
      <c r="S275" s="188"/>
      <c r="T275" s="187"/>
      <c r="U275" s="1"/>
    </row>
    <row r="276" spans="1:21" ht="18" hidden="1" customHeight="1" x14ac:dyDescent="0.25">
      <c r="A276" s="70"/>
      <c r="B276" s="71"/>
      <c r="C276" s="76"/>
      <c r="D276" s="72"/>
      <c r="E276" s="72"/>
      <c r="F276" s="72"/>
      <c r="G276" s="73"/>
      <c r="H276" s="75"/>
      <c r="I276" s="74"/>
      <c r="J276" s="74"/>
      <c r="K276" s="75"/>
      <c r="L276" s="75"/>
      <c r="M276" s="67">
        <f t="shared" si="4"/>
        <v>0</v>
      </c>
      <c r="O276" s="187"/>
      <c r="P276" s="187"/>
      <c r="Q276" s="187"/>
      <c r="R276" s="188"/>
      <c r="S276" s="188"/>
      <c r="T276" s="187"/>
      <c r="U276" s="1"/>
    </row>
    <row r="277" spans="1:21" ht="18" hidden="1" customHeight="1" x14ac:dyDescent="0.25">
      <c r="A277" s="70"/>
      <c r="B277" s="71"/>
      <c r="C277" s="76"/>
      <c r="D277" s="72"/>
      <c r="E277" s="72"/>
      <c r="F277" s="72"/>
      <c r="G277" s="73"/>
      <c r="H277" s="75"/>
      <c r="I277" s="74"/>
      <c r="J277" s="74"/>
      <c r="K277" s="75"/>
      <c r="L277" s="75"/>
      <c r="M277" s="67">
        <f t="shared" si="4"/>
        <v>0</v>
      </c>
      <c r="O277" s="187"/>
      <c r="P277" s="187"/>
      <c r="Q277" s="187"/>
      <c r="R277" s="188"/>
      <c r="S277" s="188"/>
      <c r="T277" s="187"/>
      <c r="U277" s="1"/>
    </row>
    <row r="278" spans="1:21" ht="18" hidden="1" customHeight="1" x14ac:dyDescent="0.25">
      <c r="A278" s="70"/>
      <c r="B278" s="71"/>
      <c r="C278" s="76"/>
      <c r="D278" s="72"/>
      <c r="E278" s="72"/>
      <c r="F278" s="72"/>
      <c r="G278" s="73"/>
      <c r="H278" s="75"/>
      <c r="I278" s="74"/>
      <c r="J278" s="74"/>
      <c r="K278" s="75"/>
      <c r="L278" s="75"/>
      <c r="M278" s="67">
        <f t="shared" si="4"/>
        <v>0</v>
      </c>
      <c r="O278" s="187"/>
      <c r="P278" s="187"/>
      <c r="Q278" s="187"/>
      <c r="R278" s="188"/>
      <c r="S278" s="188"/>
      <c r="T278" s="187"/>
      <c r="U278" s="1"/>
    </row>
    <row r="279" spans="1:21" ht="18" hidden="1" customHeight="1" x14ac:dyDescent="0.25">
      <c r="A279" s="70"/>
      <c r="B279" s="71"/>
      <c r="C279" s="76"/>
      <c r="D279" s="72"/>
      <c r="E279" s="72"/>
      <c r="F279" s="72"/>
      <c r="G279" s="73"/>
      <c r="H279" s="75"/>
      <c r="I279" s="74"/>
      <c r="J279" s="74"/>
      <c r="K279" s="75"/>
      <c r="L279" s="75"/>
      <c r="M279" s="67">
        <f t="shared" si="4"/>
        <v>0</v>
      </c>
      <c r="O279" s="187"/>
      <c r="P279" s="187"/>
      <c r="Q279" s="187"/>
      <c r="R279" s="188"/>
      <c r="S279" s="188"/>
      <c r="T279" s="187"/>
      <c r="U279" s="1"/>
    </row>
    <row r="280" spans="1:21" ht="18" hidden="1" customHeight="1" x14ac:dyDescent="0.25">
      <c r="A280" s="70"/>
      <c r="B280" s="71"/>
      <c r="C280" s="76"/>
      <c r="D280" s="72"/>
      <c r="E280" s="72"/>
      <c r="F280" s="72"/>
      <c r="G280" s="73"/>
      <c r="H280" s="75"/>
      <c r="I280" s="74"/>
      <c r="J280" s="74"/>
      <c r="K280" s="75"/>
      <c r="L280" s="75"/>
      <c r="M280" s="67">
        <f t="shared" si="4"/>
        <v>0</v>
      </c>
      <c r="O280" s="187"/>
      <c r="P280" s="187"/>
      <c r="Q280" s="187"/>
      <c r="R280" s="188"/>
      <c r="S280" s="188"/>
      <c r="T280" s="187"/>
      <c r="U280" s="1"/>
    </row>
    <row r="281" spans="1:21" ht="18" hidden="1" customHeight="1" x14ac:dyDescent="0.25">
      <c r="A281" s="70"/>
      <c r="B281" s="71"/>
      <c r="C281" s="76"/>
      <c r="D281" s="72"/>
      <c r="E281" s="72"/>
      <c r="F281" s="72"/>
      <c r="G281" s="73"/>
      <c r="H281" s="75"/>
      <c r="I281" s="74"/>
      <c r="J281" s="74"/>
      <c r="K281" s="75"/>
      <c r="L281" s="75"/>
      <c r="M281" s="67">
        <f t="shared" si="4"/>
        <v>0</v>
      </c>
      <c r="O281" s="187"/>
      <c r="P281" s="187"/>
      <c r="Q281" s="187"/>
      <c r="R281" s="188"/>
      <c r="S281" s="188"/>
      <c r="T281" s="187"/>
      <c r="U281" s="1"/>
    </row>
    <row r="282" spans="1:21" ht="18" hidden="1" customHeight="1" x14ac:dyDescent="0.25">
      <c r="A282" s="70"/>
      <c r="B282" s="71"/>
      <c r="C282" s="76"/>
      <c r="D282" s="72"/>
      <c r="E282" s="72"/>
      <c r="F282" s="72"/>
      <c r="G282" s="73"/>
      <c r="H282" s="75"/>
      <c r="I282" s="74"/>
      <c r="J282" s="74"/>
      <c r="K282" s="75"/>
      <c r="L282" s="75"/>
      <c r="M282" s="67">
        <f t="shared" si="4"/>
        <v>0</v>
      </c>
      <c r="O282" s="187"/>
      <c r="P282" s="187"/>
      <c r="Q282" s="187"/>
      <c r="R282" s="188"/>
      <c r="S282" s="188"/>
      <c r="T282" s="187"/>
      <c r="U282" s="1"/>
    </row>
    <row r="283" spans="1:21" ht="18" hidden="1" customHeight="1" x14ac:dyDescent="0.25">
      <c r="A283" s="70"/>
      <c r="B283" s="71"/>
      <c r="C283" s="76"/>
      <c r="D283" s="72"/>
      <c r="E283" s="72"/>
      <c r="F283" s="72"/>
      <c r="G283" s="73"/>
      <c r="H283" s="75"/>
      <c r="I283" s="74"/>
      <c r="J283" s="74"/>
      <c r="K283" s="75"/>
      <c r="L283" s="75"/>
      <c r="M283" s="67">
        <f t="shared" si="4"/>
        <v>0</v>
      </c>
      <c r="O283" s="187"/>
      <c r="P283" s="187"/>
      <c r="Q283" s="187"/>
      <c r="R283" s="188"/>
      <c r="S283" s="188"/>
      <c r="T283" s="187"/>
      <c r="U283" s="1"/>
    </row>
    <row r="284" spans="1:21" ht="18" hidden="1" customHeight="1" x14ac:dyDescent="0.25">
      <c r="A284" s="70"/>
      <c r="B284" s="71"/>
      <c r="C284" s="76"/>
      <c r="D284" s="72"/>
      <c r="E284" s="72"/>
      <c r="F284" s="72"/>
      <c r="G284" s="73"/>
      <c r="H284" s="75"/>
      <c r="I284" s="74"/>
      <c r="J284" s="74"/>
      <c r="K284" s="75"/>
      <c r="L284" s="75"/>
      <c r="M284" s="67">
        <f t="shared" si="4"/>
        <v>0</v>
      </c>
      <c r="O284" s="187"/>
      <c r="P284" s="187"/>
      <c r="Q284" s="187"/>
      <c r="R284" s="188"/>
      <c r="S284" s="188"/>
      <c r="T284" s="187"/>
      <c r="U284" s="1"/>
    </row>
    <row r="285" spans="1:21" ht="18" hidden="1" customHeight="1" x14ac:dyDescent="0.25">
      <c r="A285" s="70"/>
      <c r="B285" s="71"/>
      <c r="C285" s="76"/>
      <c r="D285" s="72"/>
      <c r="E285" s="72"/>
      <c r="F285" s="72"/>
      <c r="G285" s="73"/>
      <c r="H285" s="75"/>
      <c r="I285" s="74"/>
      <c r="J285" s="74"/>
      <c r="K285" s="75"/>
      <c r="L285" s="75"/>
      <c r="M285" s="67">
        <f t="shared" si="4"/>
        <v>0</v>
      </c>
      <c r="O285" s="187"/>
      <c r="P285" s="187"/>
      <c r="Q285" s="187"/>
      <c r="R285" s="188"/>
      <c r="S285" s="188"/>
      <c r="T285" s="187"/>
      <c r="U285" s="1"/>
    </row>
    <row r="286" spans="1:21" ht="18" hidden="1" customHeight="1" x14ac:dyDescent="0.25">
      <c r="A286" s="70"/>
      <c r="B286" s="71"/>
      <c r="C286" s="76"/>
      <c r="D286" s="72"/>
      <c r="E286" s="72"/>
      <c r="F286" s="72"/>
      <c r="G286" s="73"/>
      <c r="H286" s="75"/>
      <c r="I286" s="74"/>
      <c r="J286" s="74"/>
      <c r="K286" s="75"/>
      <c r="L286" s="75"/>
      <c r="M286" s="67">
        <f t="shared" si="4"/>
        <v>0</v>
      </c>
      <c r="O286" s="187"/>
      <c r="P286" s="187"/>
      <c r="Q286" s="187"/>
      <c r="R286" s="188"/>
      <c r="S286" s="188"/>
      <c r="T286" s="187"/>
      <c r="U286" s="1"/>
    </row>
    <row r="287" spans="1:21" ht="18" hidden="1" customHeight="1" x14ac:dyDescent="0.25">
      <c r="A287" s="70"/>
      <c r="B287" s="71"/>
      <c r="C287" s="76"/>
      <c r="D287" s="72"/>
      <c r="E287" s="72"/>
      <c r="F287" s="72"/>
      <c r="G287" s="73"/>
      <c r="H287" s="75"/>
      <c r="I287" s="74"/>
      <c r="J287" s="74"/>
      <c r="K287" s="75"/>
      <c r="L287" s="75"/>
      <c r="M287" s="67">
        <f t="shared" si="4"/>
        <v>0</v>
      </c>
      <c r="O287" s="187"/>
      <c r="P287" s="187"/>
      <c r="Q287" s="187"/>
      <c r="R287" s="188"/>
      <c r="S287" s="188"/>
      <c r="T287" s="187"/>
      <c r="U287" s="1"/>
    </row>
    <row r="288" spans="1:21" ht="18" hidden="1" customHeight="1" x14ac:dyDescent="0.25">
      <c r="A288" s="70"/>
      <c r="B288" s="71"/>
      <c r="C288" s="76"/>
      <c r="D288" s="72"/>
      <c r="E288" s="72"/>
      <c r="F288" s="72"/>
      <c r="G288" s="73"/>
      <c r="H288" s="75"/>
      <c r="I288" s="74"/>
      <c r="J288" s="74"/>
      <c r="K288" s="75"/>
      <c r="L288" s="75"/>
      <c r="M288" s="67">
        <f t="shared" si="4"/>
        <v>0</v>
      </c>
      <c r="O288" s="187"/>
      <c r="P288" s="187"/>
      <c r="Q288" s="187"/>
      <c r="R288" s="188"/>
      <c r="S288" s="188"/>
      <c r="T288" s="187"/>
      <c r="U288" s="1"/>
    </row>
    <row r="289" spans="1:21" ht="18" hidden="1" customHeight="1" x14ac:dyDescent="0.25">
      <c r="A289" s="70"/>
      <c r="B289" s="71"/>
      <c r="C289" s="76"/>
      <c r="D289" s="72"/>
      <c r="E289" s="72"/>
      <c r="F289" s="72"/>
      <c r="G289" s="73"/>
      <c r="H289" s="75"/>
      <c r="I289" s="74"/>
      <c r="J289" s="74"/>
      <c r="K289" s="75"/>
      <c r="L289" s="75"/>
      <c r="M289" s="67">
        <f t="shared" si="4"/>
        <v>0</v>
      </c>
      <c r="O289" s="187"/>
      <c r="P289" s="187"/>
      <c r="Q289" s="187"/>
      <c r="R289" s="188"/>
      <c r="S289" s="188"/>
      <c r="T289" s="187"/>
      <c r="U289" s="1"/>
    </row>
    <row r="290" spans="1:21" ht="18" hidden="1" customHeight="1" x14ac:dyDescent="0.25">
      <c r="A290" s="70"/>
      <c r="B290" s="71"/>
      <c r="C290" s="76"/>
      <c r="D290" s="72"/>
      <c r="E290" s="72"/>
      <c r="F290" s="72"/>
      <c r="G290" s="73"/>
      <c r="H290" s="75"/>
      <c r="I290" s="74"/>
      <c r="J290" s="74"/>
      <c r="K290" s="75"/>
      <c r="L290" s="75"/>
      <c r="M290" s="67">
        <f t="shared" si="4"/>
        <v>0</v>
      </c>
      <c r="O290" s="187"/>
      <c r="P290" s="187"/>
      <c r="Q290" s="187"/>
      <c r="R290" s="188"/>
      <c r="S290" s="188"/>
      <c r="T290" s="187"/>
      <c r="U290" s="1"/>
    </row>
    <row r="291" spans="1:21" ht="18" hidden="1" customHeight="1" x14ac:dyDescent="0.25">
      <c r="A291" s="70"/>
      <c r="B291" s="71"/>
      <c r="C291" s="76"/>
      <c r="D291" s="72"/>
      <c r="E291" s="72"/>
      <c r="F291" s="72"/>
      <c r="G291" s="73"/>
      <c r="H291" s="75"/>
      <c r="I291" s="74"/>
      <c r="J291" s="74"/>
      <c r="K291" s="75"/>
      <c r="L291" s="75"/>
      <c r="M291" s="67">
        <f t="shared" si="4"/>
        <v>0</v>
      </c>
      <c r="O291" s="187"/>
      <c r="P291" s="187"/>
      <c r="Q291" s="187"/>
      <c r="R291" s="188"/>
      <c r="S291" s="188"/>
      <c r="T291" s="187"/>
      <c r="U291" s="1"/>
    </row>
    <row r="292" spans="1:21" ht="18" hidden="1" customHeight="1" x14ac:dyDescent="0.25">
      <c r="A292" s="70"/>
      <c r="B292" s="71"/>
      <c r="C292" s="76"/>
      <c r="D292" s="72"/>
      <c r="E292" s="72"/>
      <c r="F292" s="72"/>
      <c r="G292" s="73"/>
      <c r="H292" s="75"/>
      <c r="I292" s="74"/>
      <c r="J292" s="74"/>
      <c r="K292" s="75"/>
      <c r="L292" s="75"/>
      <c r="M292" s="67">
        <f t="shared" si="4"/>
        <v>0</v>
      </c>
      <c r="O292" s="187"/>
      <c r="P292" s="187"/>
      <c r="Q292" s="187"/>
      <c r="R292" s="188"/>
      <c r="S292" s="188"/>
      <c r="T292" s="187"/>
      <c r="U292" s="1"/>
    </row>
    <row r="293" spans="1:21" ht="18" hidden="1" customHeight="1" x14ac:dyDescent="0.25">
      <c r="A293" s="70"/>
      <c r="B293" s="71"/>
      <c r="C293" s="76"/>
      <c r="D293" s="72"/>
      <c r="E293" s="72"/>
      <c r="F293" s="72"/>
      <c r="G293" s="73"/>
      <c r="H293" s="75"/>
      <c r="I293" s="74"/>
      <c r="J293" s="74"/>
      <c r="K293" s="75"/>
      <c r="L293" s="75"/>
      <c r="M293" s="67">
        <f t="shared" si="4"/>
        <v>0</v>
      </c>
      <c r="O293" s="187"/>
      <c r="P293" s="187"/>
      <c r="Q293" s="187"/>
      <c r="R293" s="188"/>
      <c r="S293" s="188"/>
      <c r="T293" s="187"/>
      <c r="U293" s="1"/>
    </row>
    <row r="294" spans="1:21" ht="18" hidden="1" customHeight="1" x14ac:dyDescent="0.25">
      <c r="A294" s="70"/>
      <c r="B294" s="71"/>
      <c r="C294" s="76"/>
      <c r="D294" s="72"/>
      <c r="E294" s="72"/>
      <c r="F294" s="72"/>
      <c r="G294" s="73"/>
      <c r="H294" s="75"/>
      <c r="I294" s="74"/>
      <c r="J294" s="74"/>
      <c r="K294" s="75"/>
      <c r="L294" s="75"/>
      <c r="M294" s="67">
        <f t="shared" si="4"/>
        <v>0</v>
      </c>
      <c r="O294" s="187"/>
      <c r="P294" s="187"/>
      <c r="Q294" s="187"/>
      <c r="R294" s="188"/>
      <c r="S294" s="188"/>
      <c r="T294" s="187"/>
      <c r="U294" s="1"/>
    </row>
    <row r="295" spans="1:21" ht="18" hidden="1" customHeight="1" x14ac:dyDescent="0.25">
      <c r="A295" s="70"/>
      <c r="B295" s="71"/>
      <c r="C295" s="76"/>
      <c r="D295" s="72"/>
      <c r="E295" s="72"/>
      <c r="F295" s="72"/>
      <c r="G295" s="73"/>
      <c r="H295" s="75"/>
      <c r="I295" s="74"/>
      <c r="J295" s="74"/>
      <c r="K295" s="75"/>
      <c r="L295" s="75"/>
      <c r="M295" s="67">
        <f t="shared" si="4"/>
        <v>0</v>
      </c>
      <c r="O295" s="187"/>
      <c r="P295" s="187"/>
      <c r="Q295" s="187"/>
      <c r="R295" s="188"/>
      <c r="S295" s="188"/>
      <c r="T295" s="187"/>
      <c r="U295" s="1"/>
    </row>
    <row r="296" spans="1:21" ht="18" hidden="1" customHeight="1" x14ac:dyDescent="0.25">
      <c r="A296" s="70"/>
      <c r="B296" s="71"/>
      <c r="C296" s="76"/>
      <c r="D296" s="72"/>
      <c r="E296" s="72"/>
      <c r="F296" s="72"/>
      <c r="G296" s="73"/>
      <c r="H296" s="75"/>
      <c r="I296" s="74"/>
      <c r="J296" s="74"/>
      <c r="K296" s="75"/>
      <c r="L296" s="75"/>
      <c r="M296" s="67">
        <f t="shared" si="4"/>
        <v>0</v>
      </c>
      <c r="O296" s="187"/>
      <c r="P296" s="187"/>
      <c r="Q296" s="187"/>
      <c r="R296" s="188"/>
      <c r="S296" s="188"/>
      <c r="T296" s="187"/>
      <c r="U296" s="1"/>
    </row>
    <row r="297" spans="1:21" ht="18" hidden="1" customHeight="1" x14ac:dyDescent="0.25">
      <c r="A297" s="70"/>
      <c r="B297" s="71"/>
      <c r="C297" s="76"/>
      <c r="D297" s="72"/>
      <c r="E297" s="72"/>
      <c r="F297" s="72"/>
      <c r="G297" s="73"/>
      <c r="H297" s="75"/>
      <c r="I297" s="74"/>
      <c r="J297" s="74"/>
      <c r="K297" s="75"/>
      <c r="L297" s="75"/>
      <c r="M297" s="67">
        <f t="shared" si="4"/>
        <v>0</v>
      </c>
      <c r="O297" s="187"/>
      <c r="P297" s="187"/>
      <c r="Q297" s="187"/>
      <c r="R297" s="188"/>
      <c r="S297" s="188"/>
      <c r="T297" s="187"/>
      <c r="U297" s="1"/>
    </row>
    <row r="298" spans="1:21" ht="18" hidden="1" customHeight="1" x14ac:dyDescent="0.25">
      <c r="A298" s="70"/>
      <c r="B298" s="71"/>
      <c r="C298" s="76"/>
      <c r="D298" s="72"/>
      <c r="E298" s="72"/>
      <c r="F298" s="72"/>
      <c r="G298" s="73"/>
      <c r="H298" s="75"/>
      <c r="I298" s="74"/>
      <c r="J298" s="74"/>
      <c r="K298" s="75"/>
      <c r="L298" s="75"/>
      <c r="M298" s="67">
        <f t="shared" si="4"/>
        <v>0</v>
      </c>
      <c r="O298" s="187"/>
      <c r="P298" s="187"/>
      <c r="Q298" s="187"/>
      <c r="R298" s="188"/>
      <c r="S298" s="188"/>
      <c r="T298" s="187"/>
      <c r="U298" s="1"/>
    </row>
    <row r="299" spans="1:21" ht="18" hidden="1" customHeight="1" x14ac:dyDescent="0.25">
      <c r="A299" s="70"/>
      <c r="B299" s="71"/>
      <c r="C299" s="76"/>
      <c r="D299" s="72"/>
      <c r="E299" s="72"/>
      <c r="F299" s="72"/>
      <c r="G299" s="73"/>
      <c r="H299" s="75"/>
      <c r="I299" s="74"/>
      <c r="J299" s="74"/>
      <c r="K299" s="75"/>
      <c r="L299" s="75"/>
      <c r="M299" s="67">
        <f t="shared" si="4"/>
        <v>0</v>
      </c>
      <c r="O299" s="187"/>
      <c r="P299" s="187"/>
      <c r="Q299" s="187"/>
      <c r="R299" s="188"/>
      <c r="S299" s="188"/>
      <c r="T299" s="187"/>
      <c r="U299" s="1"/>
    </row>
    <row r="300" spans="1:21" ht="18" hidden="1" customHeight="1" x14ac:dyDescent="0.25">
      <c r="A300" s="70"/>
      <c r="B300" s="71"/>
      <c r="C300" s="76"/>
      <c r="D300" s="72"/>
      <c r="E300" s="72"/>
      <c r="F300" s="72"/>
      <c r="G300" s="73"/>
      <c r="H300" s="75"/>
      <c r="I300" s="74"/>
      <c r="J300" s="74"/>
      <c r="K300" s="75"/>
      <c r="L300" s="75"/>
      <c r="M300" s="67">
        <f t="shared" si="4"/>
        <v>0</v>
      </c>
      <c r="O300" s="187"/>
      <c r="P300" s="187"/>
      <c r="Q300" s="187"/>
      <c r="R300" s="188"/>
      <c r="S300" s="188"/>
      <c r="T300" s="187"/>
      <c r="U300" s="1"/>
    </row>
    <row r="301" spans="1:21" ht="18" hidden="1" customHeight="1" x14ac:dyDescent="0.25">
      <c r="A301" s="70"/>
      <c r="B301" s="71"/>
      <c r="C301" s="76"/>
      <c r="D301" s="72"/>
      <c r="E301" s="72"/>
      <c r="F301" s="72"/>
      <c r="G301" s="73"/>
      <c r="H301" s="75"/>
      <c r="I301" s="74"/>
      <c r="J301" s="74"/>
      <c r="K301" s="75"/>
      <c r="L301" s="75"/>
      <c r="M301" s="67">
        <f t="shared" si="4"/>
        <v>0</v>
      </c>
      <c r="O301" s="187"/>
      <c r="P301" s="187"/>
      <c r="Q301" s="187"/>
      <c r="R301" s="188"/>
      <c r="S301" s="188"/>
      <c r="T301" s="187"/>
      <c r="U301" s="1"/>
    </row>
    <row r="302" spans="1:21" ht="18" hidden="1" customHeight="1" x14ac:dyDescent="0.25">
      <c r="A302" s="70"/>
      <c r="B302" s="71"/>
      <c r="C302" s="76"/>
      <c r="D302" s="72"/>
      <c r="E302" s="72"/>
      <c r="F302" s="72"/>
      <c r="G302" s="73"/>
      <c r="H302" s="75"/>
      <c r="I302" s="74"/>
      <c r="J302" s="74"/>
      <c r="K302" s="75"/>
      <c r="L302" s="75"/>
      <c r="M302" s="67">
        <f t="shared" si="4"/>
        <v>0</v>
      </c>
      <c r="O302" s="187"/>
      <c r="P302" s="187"/>
      <c r="Q302" s="187"/>
      <c r="R302" s="188"/>
      <c r="S302" s="188"/>
      <c r="T302" s="187"/>
      <c r="U302" s="1"/>
    </row>
    <row r="303" spans="1:21" ht="18" hidden="1" customHeight="1" x14ac:dyDescent="0.25">
      <c r="A303" s="70"/>
      <c r="B303" s="71"/>
      <c r="C303" s="76"/>
      <c r="D303" s="72"/>
      <c r="E303" s="72"/>
      <c r="F303" s="72"/>
      <c r="G303" s="73"/>
      <c r="H303" s="75"/>
      <c r="I303" s="74"/>
      <c r="J303" s="74"/>
      <c r="K303" s="75"/>
      <c r="L303" s="75"/>
      <c r="M303" s="67">
        <f t="shared" si="4"/>
        <v>0</v>
      </c>
      <c r="O303" s="187"/>
      <c r="P303" s="187"/>
      <c r="Q303" s="187"/>
      <c r="R303" s="188"/>
      <c r="S303" s="188"/>
      <c r="T303" s="187"/>
      <c r="U303" s="1"/>
    </row>
    <row r="304" spans="1:21" ht="18" hidden="1" customHeight="1" x14ac:dyDescent="0.25">
      <c r="A304" s="70"/>
      <c r="B304" s="71"/>
      <c r="C304" s="76"/>
      <c r="D304" s="72"/>
      <c r="E304" s="72"/>
      <c r="F304" s="72"/>
      <c r="G304" s="73"/>
      <c r="H304" s="75"/>
      <c r="I304" s="74"/>
      <c r="J304" s="74"/>
      <c r="K304" s="75"/>
      <c r="L304" s="75"/>
      <c r="M304" s="67">
        <f t="shared" si="4"/>
        <v>0</v>
      </c>
      <c r="O304" s="187"/>
      <c r="P304" s="187"/>
      <c r="Q304" s="187"/>
      <c r="R304" s="188"/>
      <c r="S304" s="188"/>
      <c r="T304" s="187"/>
      <c r="U304" s="1"/>
    </row>
    <row r="305" spans="1:21" ht="18" hidden="1" customHeight="1" x14ac:dyDescent="0.25">
      <c r="A305" s="70"/>
      <c r="B305" s="71"/>
      <c r="C305" s="76"/>
      <c r="D305" s="72"/>
      <c r="E305" s="72"/>
      <c r="F305" s="72"/>
      <c r="G305" s="73"/>
      <c r="H305" s="75"/>
      <c r="I305" s="74"/>
      <c r="J305" s="74"/>
      <c r="K305" s="75"/>
      <c r="L305" s="75"/>
      <c r="M305" s="67">
        <f t="shared" si="4"/>
        <v>0</v>
      </c>
      <c r="O305" s="187"/>
      <c r="P305" s="187"/>
      <c r="Q305" s="187"/>
      <c r="R305" s="188"/>
      <c r="S305" s="188"/>
      <c r="T305" s="187"/>
      <c r="U305" s="1"/>
    </row>
    <row r="306" spans="1:21" ht="18" hidden="1" customHeight="1" x14ac:dyDescent="0.25">
      <c r="A306" s="70"/>
      <c r="B306" s="71"/>
      <c r="C306" s="76"/>
      <c r="D306" s="72"/>
      <c r="E306" s="72"/>
      <c r="F306" s="72"/>
      <c r="G306" s="73"/>
      <c r="H306" s="75"/>
      <c r="I306" s="74"/>
      <c r="J306" s="74"/>
      <c r="K306" s="75"/>
      <c r="L306" s="75"/>
      <c r="M306" s="67">
        <f t="shared" si="4"/>
        <v>0</v>
      </c>
      <c r="O306" s="187"/>
      <c r="P306" s="187"/>
      <c r="Q306" s="187"/>
      <c r="R306" s="188"/>
      <c r="S306" s="188"/>
      <c r="T306" s="187"/>
      <c r="U306" s="1"/>
    </row>
    <row r="307" spans="1:21" ht="18" hidden="1" customHeight="1" x14ac:dyDescent="0.25">
      <c r="A307" s="70"/>
      <c r="B307" s="71"/>
      <c r="C307" s="76"/>
      <c r="D307" s="72"/>
      <c r="E307" s="72"/>
      <c r="F307" s="72"/>
      <c r="G307" s="73"/>
      <c r="H307" s="75"/>
      <c r="I307" s="74"/>
      <c r="J307" s="74"/>
      <c r="K307" s="75"/>
      <c r="L307" s="75"/>
      <c r="M307" s="67">
        <f t="shared" si="4"/>
        <v>0</v>
      </c>
      <c r="O307" s="187"/>
      <c r="P307" s="187"/>
      <c r="Q307" s="187"/>
      <c r="R307" s="188"/>
      <c r="S307" s="188"/>
      <c r="T307" s="187"/>
      <c r="U307" s="1"/>
    </row>
    <row r="308" spans="1:21" ht="18" hidden="1" customHeight="1" x14ac:dyDescent="0.25">
      <c r="A308" s="70"/>
      <c r="B308" s="71"/>
      <c r="C308" s="76"/>
      <c r="D308" s="72"/>
      <c r="E308" s="72"/>
      <c r="F308" s="72"/>
      <c r="G308" s="73"/>
      <c r="H308" s="75"/>
      <c r="I308" s="74"/>
      <c r="J308" s="74"/>
      <c r="K308" s="75"/>
      <c r="L308" s="75"/>
      <c r="M308" s="67">
        <f t="shared" si="4"/>
        <v>0</v>
      </c>
      <c r="O308" s="187"/>
      <c r="P308" s="187"/>
      <c r="Q308" s="187"/>
      <c r="R308" s="188"/>
      <c r="S308" s="188"/>
      <c r="T308" s="187"/>
      <c r="U308" s="1"/>
    </row>
    <row r="309" spans="1:21" ht="18" hidden="1" customHeight="1" x14ac:dyDescent="0.25">
      <c r="A309" s="70"/>
      <c r="B309" s="71"/>
      <c r="C309" s="76"/>
      <c r="D309" s="72"/>
      <c r="E309" s="72"/>
      <c r="F309" s="72"/>
      <c r="G309" s="73"/>
      <c r="H309" s="75"/>
      <c r="I309" s="74"/>
      <c r="J309" s="74"/>
      <c r="K309" s="75"/>
      <c r="L309" s="75"/>
      <c r="M309" s="67">
        <f t="shared" si="4"/>
        <v>0</v>
      </c>
      <c r="O309" s="187"/>
      <c r="P309" s="187"/>
      <c r="Q309" s="187"/>
      <c r="R309" s="188"/>
      <c r="S309" s="188"/>
      <c r="T309" s="187"/>
      <c r="U309" s="1"/>
    </row>
    <row r="310" spans="1:21" ht="18" hidden="1" customHeight="1" x14ac:dyDescent="0.25">
      <c r="A310" s="70"/>
      <c r="B310" s="71"/>
      <c r="C310" s="76"/>
      <c r="D310" s="72"/>
      <c r="E310" s="72"/>
      <c r="F310" s="72"/>
      <c r="G310" s="73"/>
      <c r="H310" s="75"/>
      <c r="I310" s="74"/>
      <c r="J310" s="74"/>
      <c r="K310" s="75"/>
      <c r="L310" s="75"/>
      <c r="M310" s="67">
        <f t="shared" si="4"/>
        <v>0</v>
      </c>
      <c r="O310" s="187"/>
      <c r="P310" s="187"/>
      <c r="Q310" s="187"/>
      <c r="R310" s="188"/>
      <c r="S310" s="188"/>
      <c r="T310" s="187"/>
      <c r="U310" s="1"/>
    </row>
    <row r="311" spans="1:21" ht="18" hidden="1" customHeight="1" x14ac:dyDescent="0.25">
      <c r="A311" s="70"/>
      <c r="B311" s="71"/>
      <c r="C311" s="76"/>
      <c r="D311" s="72"/>
      <c r="E311" s="72"/>
      <c r="F311" s="72"/>
      <c r="G311" s="73"/>
      <c r="H311" s="75"/>
      <c r="I311" s="74"/>
      <c r="J311" s="74"/>
      <c r="K311" s="75"/>
      <c r="L311" s="75"/>
      <c r="M311" s="67">
        <f t="shared" si="4"/>
        <v>0</v>
      </c>
      <c r="O311" s="187"/>
      <c r="P311" s="187"/>
      <c r="Q311" s="187"/>
      <c r="R311" s="188"/>
      <c r="S311" s="188"/>
      <c r="T311" s="187"/>
      <c r="U311" s="1"/>
    </row>
    <row r="312" spans="1:21" ht="18" hidden="1" customHeight="1" x14ac:dyDescent="0.25">
      <c r="A312" s="70"/>
      <c r="B312" s="71"/>
      <c r="C312" s="76"/>
      <c r="D312" s="72"/>
      <c r="E312" s="72"/>
      <c r="F312" s="72"/>
      <c r="G312" s="73"/>
      <c r="H312" s="75"/>
      <c r="I312" s="74"/>
      <c r="J312" s="74"/>
      <c r="K312" s="75"/>
      <c r="L312" s="75"/>
      <c r="M312" s="67">
        <f t="shared" si="4"/>
        <v>0</v>
      </c>
      <c r="O312" s="187"/>
      <c r="P312" s="187"/>
      <c r="Q312" s="187"/>
      <c r="R312" s="188"/>
      <c r="S312" s="188"/>
      <c r="T312" s="187"/>
      <c r="U312" s="1"/>
    </row>
    <row r="313" spans="1:21" ht="18" hidden="1" customHeight="1" x14ac:dyDescent="0.25">
      <c r="A313" s="70"/>
      <c r="B313" s="71"/>
      <c r="C313" s="76"/>
      <c r="D313" s="72"/>
      <c r="E313" s="72"/>
      <c r="F313" s="72"/>
      <c r="G313" s="73"/>
      <c r="H313" s="75"/>
      <c r="I313" s="74"/>
      <c r="J313" s="74"/>
      <c r="K313" s="75"/>
      <c r="L313" s="75"/>
      <c r="M313" s="67">
        <f t="shared" si="4"/>
        <v>0</v>
      </c>
      <c r="O313" s="187"/>
      <c r="P313" s="187"/>
      <c r="Q313" s="187"/>
      <c r="R313" s="188"/>
      <c r="S313" s="188"/>
      <c r="T313" s="187"/>
      <c r="U313" s="1"/>
    </row>
    <row r="314" spans="1:21" ht="18" hidden="1" customHeight="1" x14ac:dyDescent="0.25">
      <c r="A314" s="70"/>
      <c r="B314" s="71"/>
      <c r="C314" s="76"/>
      <c r="D314" s="72"/>
      <c r="E314" s="72"/>
      <c r="F314" s="72"/>
      <c r="G314" s="73"/>
      <c r="H314" s="75"/>
      <c r="I314" s="74"/>
      <c r="J314" s="74"/>
      <c r="K314" s="75"/>
      <c r="L314" s="75"/>
      <c r="M314" s="67">
        <f t="shared" si="4"/>
        <v>0</v>
      </c>
      <c r="O314" s="187"/>
      <c r="P314" s="187"/>
      <c r="Q314" s="187"/>
      <c r="R314" s="188"/>
      <c r="S314" s="188"/>
      <c r="T314" s="187"/>
      <c r="U314" s="1"/>
    </row>
    <row r="315" spans="1:21" ht="18" hidden="1" customHeight="1" x14ac:dyDescent="0.25">
      <c r="A315" s="70"/>
      <c r="B315" s="71"/>
      <c r="C315" s="76"/>
      <c r="D315" s="72"/>
      <c r="E315" s="72"/>
      <c r="F315" s="72"/>
      <c r="G315" s="73"/>
      <c r="H315" s="75"/>
      <c r="I315" s="74"/>
      <c r="J315" s="74"/>
      <c r="K315" s="75"/>
      <c r="L315" s="75"/>
      <c r="M315" s="67">
        <f t="shared" si="4"/>
        <v>0</v>
      </c>
      <c r="O315" s="187"/>
      <c r="P315" s="187"/>
      <c r="Q315" s="187"/>
      <c r="R315" s="188"/>
      <c r="S315" s="188"/>
      <c r="T315" s="187"/>
      <c r="U315" s="1"/>
    </row>
    <row r="316" spans="1:21" ht="18" hidden="1" customHeight="1" x14ac:dyDescent="0.25">
      <c r="A316" s="70"/>
      <c r="B316" s="71"/>
      <c r="C316" s="76"/>
      <c r="D316" s="72"/>
      <c r="E316" s="72"/>
      <c r="F316" s="72"/>
      <c r="G316" s="73"/>
      <c r="H316" s="75"/>
      <c r="I316" s="74"/>
      <c r="J316" s="74"/>
      <c r="K316" s="75"/>
      <c r="L316" s="75"/>
      <c r="M316" s="67">
        <f t="shared" si="4"/>
        <v>0</v>
      </c>
      <c r="O316" s="187"/>
      <c r="P316" s="187"/>
      <c r="Q316" s="187"/>
      <c r="R316" s="188"/>
      <c r="S316" s="188"/>
      <c r="T316" s="187"/>
      <c r="U316" s="1"/>
    </row>
    <row r="317" spans="1:21" ht="18" hidden="1" customHeight="1" x14ac:dyDescent="0.25">
      <c r="A317" s="70"/>
      <c r="B317" s="71"/>
      <c r="C317" s="76"/>
      <c r="D317" s="72"/>
      <c r="E317" s="72"/>
      <c r="F317" s="72"/>
      <c r="G317" s="73"/>
      <c r="H317" s="75"/>
      <c r="I317" s="74"/>
      <c r="J317" s="74"/>
      <c r="K317" s="75"/>
      <c r="L317" s="75"/>
      <c r="M317" s="67">
        <f t="shared" si="4"/>
        <v>0</v>
      </c>
      <c r="O317" s="187"/>
      <c r="P317" s="187"/>
      <c r="Q317" s="187"/>
      <c r="R317" s="188"/>
      <c r="S317" s="188"/>
      <c r="T317" s="187"/>
      <c r="U317" s="1"/>
    </row>
    <row r="318" spans="1:21" ht="18" hidden="1" customHeight="1" x14ac:dyDescent="0.25">
      <c r="A318" s="70"/>
      <c r="B318" s="71"/>
      <c r="C318" s="76"/>
      <c r="D318" s="72"/>
      <c r="E318" s="72"/>
      <c r="F318" s="72"/>
      <c r="G318" s="73"/>
      <c r="H318" s="75"/>
      <c r="I318" s="74"/>
      <c r="J318" s="74"/>
      <c r="K318" s="75"/>
      <c r="L318" s="75"/>
      <c r="M318" s="67">
        <f t="shared" si="4"/>
        <v>0</v>
      </c>
      <c r="O318" s="187"/>
      <c r="P318" s="187"/>
      <c r="Q318" s="187"/>
      <c r="R318" s="188"/>
      <c r="S318" s="188"/>
      <c r="T318" s="187"/>
      <c r="U318" s="1"/>
    </row>
    <row r="319" spans="1:21" ht="18" hidden="1" customHeight="1" x14ac:dyDescent="0.25">
      <c r="A319" s="70"/>
      <c r="B319" s="71"/>
      <c r="C319" s="76"/>
      <c r="D319" s="72"/>
      <c r="E319" s="72"/>
      <c r="F319" s="72"/>
      <c r="G319" s="73"/>
      <c r="H319" s="75"/>
      <c r="I319" s="74"/>
      <c r="J319" s="74"/>
      <c r="K319" s="75"/>
      <c r="L319" s="75"/>
      <c r="M319" s="67">
        <f t="shared" si="4"/>
        <v>0</v>
      </c>
      <c r="O319" s="187"/>
      <c r="P319" s="187"/>
      <c r="Q319" s="187"/>
      <c r="R319" s="188"/>
      <c r="S319" s="188"/>
      <c r="T319" s="187"/>
      <c r="U319" s="1"/>
    </row>
    <row r="320" spans="1:21" ht="18" hidden="1" customHeight="1" x14ac:dyDescent="0.25">
      <c r="A320" s="70"/>
      <c r="B320" s="71"/>
      <c r="C320" s="76"/>
      <c r="D320" s="72"/>
      <c r="E320" s="72"/>
      <c r="F320" s="72"/>
      <c r="G320" s="73"/>
      <c r="H320" s="75"/>
      <c r="I320" s="74"/>
      <c r="J320" s="74"/>
      <c r="K320" s="75"/>
      <c r="L320" s="75"/>
      <c r="M320" s="67">
        <f t="shared" si="4"/>
        <v>0</v>
      </c>
      <c r="O320" s="187"/>
      <c r="P320" s="187"/>
      <c r="Q320" s="187"/>
      <c r="R320" s="188"/>
      <c r="S320" s="188"/>
      <c r="T320" s="187"/>
      <c r="U320" s="1"/>
    </row>
    <row r="321" spans="1:21" ht="18" hidden="1" customHeight="1" x14ac:dyDescent="0.25">
      <c r="A321" s="70"/>
      <c r="B321" s="71"/>
      <c r="C321" s="76"/>
      <c r="D321" s="72"/>
      <c r="E321" s="72"/>
      <c r="F321" s="72"/>
      <c r="G321" s="73"/>
      <c r="H321" s="75"/>
      <c r="I321" s="74"/>
      <c r="J321" s="74"/>
      <c r="K321" s="75"/>
      <c r="L321" s="75"/>
      <c r="M321" s="67">
        <f t="shared" si="4"/>
        <v>0</v>
      </c>
      <c r="O321" s="187"/>
      <c r="P321" s="187"/>
      <c r="Q321" s="187"/>
      <c r="R321" s="188"/>
      <c r="S321" s="188"/>
      <c r="T321" s="187"/>
      <c r="U321" s="1"/>
    </row>
    <row r="322" spans="1:21" ht="18" hidden="1" customHeight="1" x14ac:dyDescent="0.25">
      <c r="A322" s="70"/>
      <c r="B322" s="71"/>
      <c r="C322" s="76"/>
      <c r="D322" s="72"/>
      <c r="E322" s="72"/>
      <c r="F322" s="72"/>
      <c r="G322" s="73"/>
      <c r="H322" s="75"/>
      <c r="I322" s="74"/>
      <c r="J322" s="74"/>
      <c r="K322" s="75"/>
      <c r="L322" s="75"/>
      <c r="M322" s="67">
        <f t="shared" si="4"/>
        <v>0</v>
      </c>
      <c r="O322" s="187"/>
      <c r="P322" s="187"/>
      <c r="Q322" s="187"/>
      <c r="R322" s="188"/>
      <c r="S322" s="188"/>
      <c r="T322" s="187"/>
      <c r="U322" s="1"/>
    </row>
    <row r="323" spans="1:21" ht="18" hidden="1" customHeight="1" x14ac:dyDescent="0.25">
      <c r="A323" s="70"/>
      <c r="B323" s="71"/>
      <c r="C323" s="76"/>
      <c r="D323" s="72"/>
      <c r="E323" s="72"/>
      <c r="F323" s="72"/>
      <c r="G323" s="73"/>
      <c r="H323" s="75"/>
      <c r="I323" s="74"/>
      <c r="J323" s="74"/>
      <c r="K323" s="75"/>
      <c r="L323" s="75"/>
      <c r="M323" s="67">
        <f t="shared" si="4"/>
        <v>0</v>
      </c>
      <c r="O323" s="187"/>
      <c r="P323" s="187"/>
      <c r="Q323" s="187"/>
      <c r="R323" s="188"/>
      <c r="S323" s="188"/>
      <c r="T323" s="187"/>
      <c r="U323" s="1"/>
    </row>
    <row r="324" spans="1:21" ht="18" hidden="1" customHeight="1" x14ac:dyDescent="0.25">
      <c r="A324" s="70"/>
      <c r="B324" s="71"/>
      <c r="C324" s="76"/>
      <c r="D324" s="72"/>
      <c r="E324" s="72"/>
      <c r="F324" s="72"/>
      <c r="G324" s="73"/>
      <c r="H324" s="75"/>
      <c r="I324" s="74"/>
      <c r="J324" s="74"/>
      <c r="K324" s="75"/>
      <c r="L324" s="75"/>
      <c r="M324" s="67">
        <f t="shared" si="4"/>
        <v>0</v>
      </c>
      <c r="O324" s="187"/>
      <c r="P324" s="187"/>
      <c r="Q324" s="187"/>
      <c r="R324" s="188"/>
      <c r="S324" s="188"/>
      <c r="T324" s="187"/>
      <c r="U324" s="1"/>
    </row>
    <row r="325" spans="1:21" ht="18" hidden="1" customHeight="1" x14ac:dyDescent="0.25">
      <c r="A325" s="70"/>
      <c r="B325" s="71"/>
      <c r="C325" s="76"/>
      <c r="D325" s="72"/>
      <c r="E325" s="72"/>
      <c r="F325" s="72"/>
      <c r="G325" s="73"/>
      <c r="H325" s="75"/>
      <c r="I325" s="74"/>
      <c r="J325" s="74"/>
      <c r="K325" s="75"/>
      <c r="L325" s="75"/>
      <c r="M325" s="67">
        <f t="shared" si="4"/>
        <v>0</v>
      </c>
      <c r="O325" s="187"/>
      <c r="P325" s="187"/>
      <c r="Q325" s="187"/>
      <c r="R325" s="188"/>
      <c r="S325" s="188"/>
      <c r="T325" s="187"/>
      <c r="U325" s="1"/>
    </row>
    <row r="326" spans="1:21" ht="18" hidden="1" customHeight="1" x14ac:dyDescent="0.25">
      <c r="A326" s="70"/>
      <c r="B326" s="71"/>
      <c r="C326" s="76"/>
      <c r="D326" s="72"/>
      <c r="E326" s="72"/>
      <c r="F326" s="72"/>
      <c r="G326" s="73"/>
      <c r="H326" s="75"/>
      <c r="I326" s="74"/>
      <c r="J326" s="74"/>
      <c r="K326" s="75"/>
      <c r="L326" s="75"/>
      <c r="M326" s="67">
        <f t="shared" si="4"/>
        <v>0</v>
      </c>
      <c r="O326" s="187"/>
      <c r="P326" s="187"/>
      <c r="Q326" s="187"/>
      <c r="R326" s="188"/>
      <c r="S326" s="188"/>
      <c r="T326" s="187"/>
      <c r="U326" s="1"/>
    </row>
    <row r="327" spans="1:21" ht="18" hidden="1" customHeight="1" x14ac:dyDescent="0.25">
      <c r="A327" s="70"/>
      <c r="B327" s="71"/>
      <c r="C327" s="76"/>
      <c r="D327" s="72"/>
      <c r="E327" s="72"/>
      <c r="F327" s="72"/>
      <c r="G327" s="73"/>
      <c r="H327" s="75"/>
      <c r="I327" s="74"/>
      <c r="J327" s="74"/>
      <c r="K327" s="75"/>
      <c r="L327" s="75"/>
      <c r="M327" s="67">
        <f t="shared" si="4"/>
        <v>0</v>
      </c>
      <c r="O327" s="187"/>
      <c r="P327" s="187"/>
      <c r="Q327" s="187"/>
      <c r="R327" s="188"/>
      <c r="S327" s="188"/>
      <c r="T327" s="187"/>
      <c r="U327" s="1"/>
    </row>
    <row r="328" spans="1:21" ht="18" hidden="1" customHeight="1" x14ac:dyDescent="0.25">
      <c r="A328" s="70"/>
      <c r="B328" s="71"/>
      <c r="C328" s="76"/>
      <c r="D328" s="72"/>
      <c r="E328" s="72"/>
      <c r="F328" s="72"/>
      <c r="G328" s="73"/>
      <c r="H328" s="75"/>
      <c r="I328" s="74"/>
      <c r="J328" s="74"/>
      <c r="K328" s="75"/>
      <c r="L328" s="75"/>
      <c r="M328" s="67">
        <f t="shared" si="4"/>
        <v>0</v>
      </c>
      <c r="O328" s="187"/>
      <c r="P328" s="187"/>
      <c r="Q328" s="187"/>
      <c r="R328" s="188"/>
      <c r="S328" s="188"/>
      <c r="T328" s="187"/>
      <c r="U328" s="1"/>
    </row>
    <row r="329" spans="1:21" ht="18" hidden="1" customHeight="1" x14ac:dyDescent="0.25">
      <c r="A329" s="70"/>
      <c r="B329" s="71"/>
      <c r="C329" s="76"/>
      <c r="D329" s="72"/>
      <c r="E329" s="72"/>
      <c r="F329" s="72"/>
      <c r="G329" s="73"/>
      <c r="H329" s="75"/>
      <c r="I329" s="74"/>
      <c r="J329" s="74"/>
      <c r="K329" s="75"/>
      <c r="L329" s="75"/>
      <c r="M329" s="67">
        <f t="shared" si="4"/>
        <v>0</v>
      </c>
      <c r="O329" s="187"/>
      <c r="P329" s="187"/>
      <c r="Q329" s="187"/>
      <c r="R329" s="188"/>
      <c r="S329" s="188"/>
      <c r="T329" s="187"/>
      <c r="U329" s="1"/>
    </row>
    <row r="330" spans="1:21" ht="18" hidden="1" customHeight="1" x14ac:dyDescent="0.25">
      <c r="A330" s="70"/>
      <c r="B330" s="71"/>
      <c r="C330" s="76"/>
      <c r="D330" s="72"/>
      <c r="E330" s="72"/>
      <c r="F330" s="72"/>
      <c r="G330" s="73"/>
      <c r="H330" s="75"/>
      <c r="I330" s="74"/>
      <c r="J330" s="74"/>
      <c r="K330" s="75"/>
      <c r="L330" s="75"/>
      <c r="M330" s="67">
        <f t="shared" si="4"/>
        <v>0</v>
      </c>
      <c r="O330" s="187"/>
      <c r="P330" s="187"/>
      <c r="Q330" s="187"/>
      <c r="R330" s="188"/>
      <c r="S330" s="188"/>
      <c r="T330" s="187"/>
      <c r="U330" s="1"/>
    </row>
    <row r="331" spans="1:21" ht="18" hidden="1" customHeight="1" x14ac:dyDescent="0.25">
      <c r="A331" s="70"/>
      <c r="B331" s="71"/>
      <c r="C331" s="76"/>
      <c r="D331" s="72"/>
      <c r="E331" s="72"/>
      <c r="F331" s="72"/>
      <c r="G331" s="73"/>
      <c r="H331" s="75"/>
      <c r="I331" s="74"/>
      <c r="J331" s="74"/>
      <c r="K331" s="75"/>
      <c r="L331" s="75"/>
      <c r="M331" s="67">
        <f t="shared" si="4"/>
        <v>0</v>
      </c>
      <c r="O331" s="187"/>
      <c r="P331" s="187"/>
      <c r="Q331" s="187"/>
      <c r="R331" s="188"/>
      <c r="S331" s="188"/>
      <c r="T331" s="187"/>
      <c r="U331" s="1"/>
    </row>
    <row r="332" spans="1:21" ht="18" hidden="1" customHeight="1" x14ac:dyDescent="0.25">
      <c r="A332" s="70"/>
      <c r="B332" s="71"/>
      <c r="C332" s="76"/>
      <c r="D332" s="72"/>
      <c r="E332" s="72"/>
      <c r="F332" s="72"/>
      <c r="G332" s="73"/>
      <c r="H332" s="75"/>
      <c r="I332" s="74"/>
      <c r="J332" s="74"/>
      <c r="K332" s="75"/>
      <c r="L332" s="75"/>
      <c r="M332" s="67">
        <f t="shared" ref="M332:M388" si="5">I332-J332</f>
        <v>0</v>
      </c>
      <c r="O332" s="187"/>
      <c r="P332" s="187"/>
      <c r="Q332" s="187"/>
      <c r="R332" s="188"/>
      <c r="S332" s="188"/>
      <c r="T332" s="187"/>
      <c r="U332" s="1"/>
    </row>
    <row r="333" spans="1:21" ht="18" hidden="1" customHeight="1" x14ac:dyDescent="0.25">
      <c r="A333" s="70"/>
      <c r="B333" s="71"/>
      <c r="C333" s="76"/>
      <c r="D333" s="72"/>
      <c r="E333" s="72"/>
      <c r="F333" s="72"/>
      <c r="G333" s="73"/>
      <c r="H333" s="75"/>
      <c r="I333" s="74"/>
      <c r="J333" s="74"/>
      <c r="K333" s="75"/>
      <c r="L333" s="75"/>
      <c r="M333" s="67">
        <f t="shared" si="5"/>
        <v>0</v>
      </c>
      <c r="O333" s="187"/>
      <c r="P333" s="187"/>
      <c r="Q333" s="187"/>
      <c r="R333" s="188"/>
      <c r="S333" s="188"/>
      <c r="T333" s="187"/>
      <c r="U333" s="1"/>
    </row>
    <row r="334" spans="1:21" ht="18" hidden="1" customHeight="1" x14ac:dyDescent="0.25">
      <c r="A334" s="70"/>
      <c r="B334" s="71"/>
      <c r="C334" s="76"/>
      <c r="D334" s="72"/>
      <c r="E334" s="72"/>
      <c r="F334" s="72"/>
      <c r="G334" s="73"/>
      <c r="H334" s="75"/>
      <c r="I334" s="74"/>
      <c r="J334" s="74"/>
      <c r="K334" s="75"/>
      <c r="L334" s="75"/>
      <c r="M334" s="67">
        <f t="shared" si="5"/>
        <v>0</v>
      </c>
      <c r="O334" s="187"/>
      <c r="P334" s="187"/>
      <c r="Q334" s="187"/>
      <c r="R334" s="188"/>
      <c r="S334" s="188"/>
      <c r="T334" s="187"/>
      <c r="U334" s="1"/>
    </row>
    <row r="335" spans="1:21" ht="18" hidden="1" customHeight="1" x14ac:dyDescent="0.25">
      <c r="A335" s="70"/>
      <c r="B335" s="71"/>
      <c r="C335" s="76"/>
      <c r="D335" s="72"/>
      <c r="E335" s="72"/>
      <c r="F335" s="72"/>
      <c r="G335" s="73"/>
      <c r="H335" s="75"/>
      <c r="I335" s="74"/>
      <c r="J335" s="74"/>
      <c r="K335" s="75"/>
      <c r="L335" s="75"/>
      <c r="M335" s="67">
        <f t="shared" si="5"/>
        <v>0</v>
      </c>
      <c r="O335" s="187"/>
      <c r="P335" s="187"/>
      <c r="Q335" s="187"/>
      <c r="R335" s="188"/>
      <c r="S335" s="188"/>
      <c r="T335" s="187"/>
      <c r="U335" s="1"/>
    </row>
    <row r="336" spans="1:21" ht="18" hidden="1" customHeight="1" x14ac:dyDescent="0.25">
      <c r="A336" s="70"/>
      <c r="B336" s="71"/>
      <c r="C336" s="76"/>
      <c r="D336" s="72"/>
      <c r="E336" s="72"/>
      <c r="F336" s="72"/>
      <c r="G336" s="73"/>
      <c r="H336" s="75"/>
      <c r="I336" s="74"/>
      <c r="J336" s="74"/>
      <c r="K336" s="75"/>
      <c r="L336" s="75"/>
      <c r="M336" s="67">
        <f t="shared" si="5"/>
        <v>0</v>
      </c>
      <c r="O336" s="187"/>
      <c r="P336" s="187"/>
      <c r="Q336" s="187"/>
      <c r="R336" s="188"/>
      <c r="S336" s="188"/>
      <c r="T336" s="187"/>
      <c r="U336" s="1"/>
    </row>
    <row r="337" spans="1:21" ht="18" hidden="1" customHeight="1" x14ac:dyDescent="0.25">
      <c r="A337" s="70"/>
      <c r="B337" s="71"/>
      <c r="C337" s="76"/>
      <c r="D337" s="72"/>
      <c r="E337" s="72"/>
      <c r="F337" s="72"/>
      <c r="G337" s="73"/>
      <c r="H337" s="75"/>
      <c r="I337" s="74"/>
      <c r="J337" s="74"/>
      <c r="K337" s="75"/>
      <c r="L337" s="75"/>
      <c r="M337" s="67">
        <f t="shared" si="5"/>
        <v>0</v>
      </c>
      <c r="O337" s="187"/>
      <c r="P337" s="187"/>
      <c r="Q337" s="187"/>
      <c r="R337" s="188"/>
      <c r="S337" s="188"/>
      <c r="T337" s="187"/>
      <c r="U337" s="1"/>
    </row>
    <row r="338" spans="1:21" ht="18" hidden="1" customHeight="1" x14ac:dyDescent="0.25">
      <c r="A338" s="70"/>
      <c r="B338" s="71"/>
      <c r="C338" s="76"/>
      <c r="D338" s="72"/>
      <c r="E338" s="72"/>
      <c r="F338" s="72"/>
      <c r="G338" s="73"/>
      <c r="H338" s="75"/>
      <c r="I338" s="74"/>
      <c r="J338" s="74"/>
      <c r="K338" s="75"/>
      <c r="L338" s="75"/>
      <c r="M338" s="67">
        <f t="shared" si="5"/>
        <v>0</v>
      </c>
      <c r="O338" s="187"/>
      <c r="P338" s="187"/>
      <c r="Q338" s="187"/>
      <c r="R338" s="188"/>
      <c r="S338" s="188"/>
      <c r="T338" s="187"/>
      <c r="U338" s="1"/>
    </row>
    <row r="339" spans="1:21" ht="18" hidden="1" customHeight="1" x14ac:dyDescent="0.25">
      <c r="A339" s="70"/>
      <c r="B339" s="71"/>
      <c r="C339" s="76"/>
      <c r="D339" s="72"/>
      <c r="E339" s="72"/>
      <c r="F339" s="72"/>
      <c r="G339" s="73"/>
      <c r="H339" s="75"/>
      <c r="I339" s="74"/>
      <c r="J339" s="74"/>
      <c r="K339" s="75"/>
      <c r="L339" s="75"/>
      <c r="M339" s="67">
        <f t="shared" si="5"/>
        <v>0</v>
      </c>
      <c r="O339" s="187"/>
      <c r="P339" s="187"/>
      <c r="Q339" s="187"/>
      <c r="R339" s="188"/>
      <c r="S339" s="188"/>
      <c r="T339" s="187"/>
      <c r="U339" s="1"/>
    </row>
    <row r="340" spans="1:21" ht="18" hidden="1" customHeight="1" x14ac:dyDescent="0.25">
      <c r="A340" s="70"/>
      <c r="B340" s="71"/>
      <c r="C340" s="76"/>
      <c r="D340" s="72"/>
      <c r="E340" s="72"/>
      <c r="F340" s="72"/>
      <c r="G340" s="73"/>
      <c r="H340" s="75"/>
      <c r="I340" s="74"/>
      <c r="J340" s="74"/>
      <c r="K340" s="75"/>
      <c r="L340" s="75"/>
      <c r="M340" s="67">
        <f t="shared" si="5"/>
        <v>0</v>
      </c>
      <c r="O340" s="187"/>
      <c r="P340" s="187"/>
      <c r="Q340" s="187"/>
      <c r="R340" s="188"/>
      <c r="S340" s="188"/>
      <c r="T340" s="187"/>
      <c r="U340" s="1"/>
    </row>
    <row r="341" spans="1:21" ht="18" hidden="1" customHeight="1" x14ac:dyDescent="0.25">
      <c r="A341" s="70"/>
      <c r="B341" s="71"/>
      <c r="C341" s="76"/>
      <c r="D341" s="72"/>
      <c r="E341" s="72"/>
      <c r="F341" s="72"/>
      <c r="G341" s="73"/>
      <c r="H341" s="75"/>
      <c r="I341" s="74"/>
      <c r="J341" s="74"/>
      <c r="K341" s="75"/>
      <c r="L341" s="75"/>
      <c r="M341" s="67">
        <f t="shared" si="5"/>
        <v>0</v>
      </c>
      <c r="O341" s="187"/>
      <c r="P341" s="187"/>
      <c r="Q341" s="187"/>
      <c r="R341" s="188"/>
      <c r="S341" s="188"/>
      <c r="T341" s="187"/>
      <c r="U341" s="1"/>
    </row>
    <row r="342" spans="1:21" ht="18" hidden="1" customHeight="1" x14ac:dyDescent="0.25">
      <c r="A342" s="70"/>
      <c r="B342" s="71"/>
      <c r="C342" s="76"/>
      <c r="D342" s="72"/>
      <c r="E342" s="72"/>
      <c r="F342" s="72"/>
      <c r="G342" s="73"/>
      <c r="H342" s="75"/>
      <c r="I342" s="74"/>
      <c r="J342" s="74"/>
      <c r="K342" s="75"/>
      <c r="L342" s="75"/>
      <c r="M342" s="67">
        <f t="shared" si="5"/>
        <v>0</v>
      </c>
      <c r="O342" s="187"/>
      <c r="P342" s="187"/>
      <c r="Q342" s="187"/>
      <c r="R342" s="188"/>
      <c r="S342" s="188"/>
      <c r="T342" s="187"/>
      <c r="U342" s="1"/>
    </row>
    <row r="343" spans="1:21" ht="18" hidden="1" customHeight="1" x14ac:dyDescent="0.25">
      <c r="A343" s="70"/>
      <c r="B343" s="71"/>
      <c r="C343" s="76"/>
      <c r="D343" s="72"/>
      <c r="E343" s="72"/>
      <c r="F343" s="72"/>
      <c r="G343" s="73"/>
      <c r="H343" s="75"/>
      <c r="I343" s="74"/>
      <c r="J343" s="74"/>
      <c r="K343" s="75"/>
      <c r="L343" s="75"/>
      <c r="M343" s="67">
        <f t="shared" si="5"/>
        <v>0</v>
      </c>
      <c r="O343" s="187"/>
      <c r="P343" s="187"/>
      <c r="Q343" s="187"/>
      <c r="R343" s="188"/>
      <c r="S343" s="188"/>
      <c r="T343" s="187"/>
      <c r="U343" s="1"/>
    </row>
    <row r="344" spans="1:21" ht="18" hidden="1" customHeight="1" x14ac:dyDescent="0.25">
      <c r="A344" s="70"/>
      <c r="B344" s="71"/>
      <c r="C344" s="76"/>
      <c r="D344" s="72"/>
      <c r="E344" s="72"/>
      <c r="F344" s="72"/>
      <c r="G344" s="73"/>
      <c r="H344" s="75"/>
      <c r="I344" s="74"/>
      <c r="J344" s="74"/>
      <c r="K344" s="75"/>
      <c r="L344" s="75"/>
      <c r="M344" s="67">
        <f t="shared" si="5"/>
        <v>0</v>
      </c>
      <c r="O344" s="187"/>
      <c r="P344" s="187"/>
      <c r="Q344" s="187"/>
      <c r="R344" s="188"/>
      <c r="S344" s="188"/>
      <c r="T344" s="187"/>
      <c r="U344" s="1"/>
    </row>
    <row r="345" spans="1:21" ht="18" hidden="1" customHeight="1" x14ac:dyDescent="0.25">
      <c r="A345" s="70"/>
      <c r="B345" s="71"/>
      <c r="C345" s="76"/>
      <c r="D345" s="72"/>
      <c r="E345" s="72"/>
      <c r="F345" s="72"/>
      <c r="G345" s="73"/>
      <c r="H345" s="75"/>
      <c r="I345" s="74"/>
      <c r="J345" s="74"/>
      <c r="K345" s="75"/>
      <c r="L345" s="75"/>
      <c r="M345" s="67">
        <f t="shared" si="5"/>
        <v>0</v>
      </c>
      <c r="O345" s="187"/>
      <c r="P345" s="187"/>
      <c r="Q345" s="187"/>
      <c r="R345" s="188"/>
      <c r="S345" s="188"/>
      <c r="T345" s="187"/>
      <c r="U345" s="1"/>
    </row>
    <row r="346" spans="1:21" ht="18" hidden="1" customHeight="1" x14ac:dyDescent="0.25">
      <c r="A346" s="70"/>
      <c r="B346" s="71"/>
      <c r="C346" s="76"/>
      <c r="D346" s="72"/>
      <c r="E346" s="72"/>
      <c r="F346" s="72"/>
      <c r="G346" s="73"/>
      <c r="H346" s="75"/>
      <c r="I346" s="74"/>
      <c r="J346" s="74"/>
      <c r="K346" s="75"/>
      <c r="L346" s="75"/>
      <c r="M346" s="67">
        <f t="shared" si="5"/>
        <v>0</v>
      </c>
      <c r="O346" s="187"/>
      <c r="P346" s="187"/>
      <c r="Q346" s="187"/>
      <c r="R346" s="188"/>
      <c r="S346" s="188"/>
      <c r="T346" s="187"/>
      <c r="U346" s="1"/>
    </row>
    <row r="347" spans="1:21" ht="18" hidden="1" customHeight="1" x14ac:dyDescent="0.25">
      <c r="A347" s="70"/>
      <c r="B347" s="71"/>
      <c r="C347" s="76"/>
      <c r="D347" s="72"/>
      <c r="E347" s="72"/>
      <c r="F347" s="72"/>
      <c r="G347" s="73"/>
      <c r="H347" s="75"/>
      <c r="I347" s="74"/>
      <c r="J347" s="74"/>
      <c r="K347" s="75"/>
      <c r="L347" s="75"/>
      <c r="M347" s="67">
        <f t="shared" si="5"/>
        <v>0</v>
      </c>
      <c r="O347" s="187"/>
      <c r="P347" s="187"/>
      <c r="Q347" s="187"/>
      <c r="R347" s="188"/>
      <c r="S347" s="188"/>
      <c r="T347" s="187"/>
      <c r="U347" s="1"/>
    </row>
    <row r="348" spans="1:21" ht="18" hidden="1" customHeight="1" x14ac:dyDescent="0.25">
      <c r="A348" s="70"/>
      <c r="B348" s="71"/>
      <c r="C348" s="76"/>
      <c r="D348" s="72"/>
      <c r="E348" s="72"/>
      <c r="F348" s="72"/>
      <c r="G348" s="73"/>
      <c r="H348" s="75"/>
      <c r="I348" s="74"/>
      <c r="J348" s="74"/>
      <c r="K348" s="75"/>
      <c r="L348" s="75"/>
      <c r="M348" s="67">
        <f t="shared" si="5"/>
        <v>0</v>
      </c>
      <c r="O348" s="187"/>
      <c r="P348" s="187"/>
      <c r="Q348" s="187"/>
      <c r="R348" s="188"/>
      <c r="S348" s="188"/>
      <c r="T348" s="187"/>
      <c r="U348" s="1"/>
    </row>
    <row r="349" spans="1:21" ht="18" hidden="1" customHeight="1" x14ac:dyDescent="0.25">
      <c r="A349" s="70"/>
      <c r="B349" s="71"/>
      <c r="C349" s="76"/>
      <c r="D349" s="72"/>
      <c r="E349" s="72"/>
      <c r="F349" s="72"/>
      <c r="G349" s="73"/>
      <c r="H349" s="75"/>
      <c r="I349" s="74"/>
      <c r="J349" s="74"/>
      <c r="K349" s="75"/>
      <c r="L349" s="75"/>
      <c r="M349" s="67">
        <f t="shared" si="5"/>
        <v>0</v>
      </c>
      <c r="O349" s="187"/>
      <c r="P349" s="187"/>
      <c r="Q349" s="187"/>
      <c r="R349" s="188"/>
      <c r="S349" s="188"/>
      <c r="T349" s="187"/>
      <c r="U349" s="1"/>
    </row>
    <row r="350" spans="1:21" ht="18" hidden="1" customHeight="1" x14ac:dyDescent="0.25">
      <c r="A350" s="70"/>
      <c r="B350" s="71"/>
      <c r="C350" s="76"/>
      <c r="D350" s="72"/>
      <c r="E350" s="72"/>
      <c r="F350" s="72"/>
      <c r="G350" s="73"/>
      <c r="H350" s="75"/>
      <c r="I350" s="74"/>
      <c r="J350" s="74"/>
      <c r="K350" s="75"/>
      <c r="L350" s="75"/>
      <c r="M350" s="67">
        <f t="shared" si="5"/>
        <v>0</v>
      </c>
      <c r="O350" s="187"/>
      <c r="P350" s="187"/>
      <c r="Q350" s="187"/>
      <c r="R350" s="188"/>
      <c r="S350" s="188"/>
      <c r="T350" s="187"/>
      <c r="U350" s="1"/>
    </row>
    <row r="351" spans="1:21" ht="18" hidden="1" customHeight="1" x14ac:dyDescent="0.25">
      <c r="A351" s="70"/>
      <c r="B351" s="71"/>
      <c r="C351" s="76"/>
      <c r="D351" s="72"/>
      <c r="E351" s="72"/>
      <c r="F351" s="72"/>
      <c r="G351" s="73"/>
      <c r="H351" s="75"/>
      <c r="I351" s="74"/>
      <c r="J351" s="74"/>
      <c r="K351" s="75"/>
      <c r="L351" s="75"/>
      <c r="M351" s="67">
        <f t="shared" si="5"/>
        <v>0</v>
      </c>
      <c r="O351" s="187"/>
      <c r="P351" s="187"/>
      <c r="Q351" s="187"/>
      <c r="R351" s="188"/>
      <c r="S351" s="188"/>
      <c r="T351" s="187"/>
      <c r="U351" s="1"/>
    </row>
    <row r="352" spans="1:21" ht="18" hidden="1" customHeight="1" x14ac:dyDescent="0.25">
      <c r="A352" s="70"/>
      <c r="B352" s="71"/>
      <c r="C352" s="76"/>
      <c r="D352" s="72"/>
      <c r="E352" s="72"/>
      <c r="F352" s="72"/>
      <c r="G352" s="73"/>
      <c r="H352" s="75"/>
      <c r="I352" s="74"/>
      <c r="J352" s="74"/>
      <c r="K352" s="75"/>
      <c r="L352" s="75"/>
      <c r="M352" s="67">
        <f t="shared" si="5"/>
        <v>0</v>
      </c>
      <c r="O352" s="187"/>
      <c r="P352" s="187"/>
      <c r="Q352" s="187"/>
      <c r="R352" s="188"/>
      <c r="S352" s="188"/>
      <c r="T352" s="187"/>
      <c r="U352" s="1"/>
    </row>
    <row r="353" spans="1:21" ht="18" hidden="1" customHeight="1" x14ac:dyDescent="0.25">
      <c r="A353" s="70"/>
      <c r="B353" s="71"/>
      <c r="C353" s="76"/>
      <c r="D353" s="72"/>
      <c r="E353" s="72"/>
      <c r="F353" s="72"/>
      <c r="G353" s="73"/>
      <c r="H353" s="75"/>
      <c r="I353" s="74"/>
      <c r="J353" s="74"/>
      <c r="K353" s="75"/>
      <c r="L353" s="75"/>
      <c r="M353" s="67">
        <f t="shared" si="5"/>
        <v>0</v>
      </c>
      <c r="O353" s="187"/>
      <c r="P353" s="187"/>
      <c r="Q353" s="187"/>
      <c r="R353" s="188"/>
      <c r="S353" s="188"/>
      <c r="T353" s="187"/>
      <c r="U353" s="1"/>
    </row>
    <row r="354" spans="1:21" ht="18" hidden="1" customHeight="1" x14ac:dyDescent="0.25">
      <c r="A354" s="70"/>
      <c r="B354" s="71"/>
      <c r="C354" s="76"/>
      <c r="D354" s="72"/>
      <c r="E354" s="72"/>
      <c r="F354" s="72"/>
      <c r="G354" s="73"/>
      <c r="H354" s="75"/>
      <c r="I354" s="74"/>
      <c r="J354" s="74"/>
      <c r="K354" s="75"/>
      <c r="L354" s="75"/>
      <c r="M354" s="67">
        <f t="shared" si="5"/>
        <v>0</v>
      </c>
      <c r="O354" s="187"/>
      <c r="P354" s="187"/>
      <c r="Q354" s="187"/>
      <c r="R354" s="188"/>
      <c r="S354" s="188"/>
      <c r="T354" s="187"/>
      <c r="U354" s="1"/>
    </row>
    <row r="355" spans="1:21" ht="18" hidden="1" customHeight="1" x14ac:dyDescent="0.25">
      <c r="A355" s="70"/>
      <c r="B355" s="71"/>
      <c r="C355" s="76"/>
      <c r="D355" s="72"/>
      <c r="E355" s="72"/>
      <c r="F355" s="72"/>
      <c r="G355" s="73"/>
      <c r="H355" s="75"/>
      <c r="I355" s="74"/>
      <c r="J355" s="74"/>
      <c r="K355" s="75"/>
      <c r="L355" s="75"/>
      <c r="M355" s="67">
        <f t="shared" si="5"/>
        <v>0</v>
      </c>
      <c r="O355" s="187"/>
      <c r="P355" s="187"/>
      <c r="Q355" s="187"/>
      <c r="R355" s="188"/>
      <c r="S355" s="188"/>
      <c r="T355" s="187"/>
      <c r="U355" s="1"/>
    </row>
    <row r="356" spans="1:21" ht="18" hidden="1" customHeight="1" x14ac:dyDescent="0.25">
      <c r="A356" s="70"/>
      <c r="B356" s="71"/>
      <c r="C356" s="76"/>
      <c r="D356" s="72"/>
      <c r="E356" s="72"/>
      <c r="F356" s="72"/>
      <c r="G356" s="73"/>
      <c r="H356" s="75"/>
      <c r="I356" s="74"/>
      <c r="J356" s="74"/>
      <c r="K356" s="75"/>
      <c r="L356" s="75"/>
      <c r="M356" s="67">
        <f t="shared" si="5"/>
        <v>0</v>
      </c>
      <c r="O356" s="187"/>
      <c r="P356" s="187"/>
      <c r="Q356" s="187"/>
      <c r="R356" s="188"/>
      <c r="S356" s="188"/>
      <c r="T356" s="187"/>
      <c r="U356" s="1"/>
    </row>
    <row r="357" spans="1:21" ht="18" hidden="1" customHeight="1" x14ac:dyDescent="0.25">
      <c r="A357" s="70"/>
      <c r="B357" s="71"/>
      <c r="C357" s="76"/>
      <c r="D357" s="72"/>
      <c r="E357" s="72"/>
      <c r="F357" s="72"/>
      <c r="G357" s="73"/>
      <c r="H357" s="75"/>
      <c r="I357" s="74"/>
      <c r="J357" s="74"/>
      <c r="K357" s="75"/>
      <c r="L357" s="75"/>
      <c r="M357" s="67">
        <f t="shared" si="5"/>
        <v>0</v>
      </c>
      <c r="O357" s="187"/>
      <c r="P357" s="187"/>
      <c r="Q357" s="187"/>
      <c r="R357" s="188"/>
      <c r="S357" s="188"/>
      <c r="T357" s="187"/>
      <c r="U357" s="1"/>
    </row>
    <row r="358" spans="1:21" ht="18" hidden="1" customHeight="1" x14ac:dyDescent="0.25">
      <c r="A358" s="70"/>
      <c r="B358" s="71"/>
      <c r="C358" s="76"/>
      <c r="D358" s="72"/>
      <c r="E358" s="72"/>
      <c r="F358" s="72"/>
      <c r="G358" s="73"/>
      <c r="H358" s="75"/>
      <c r="I358" s="74"/>
      <c r="J358" s="74"/>
      <c r="K358" s="75"/>
      <c r="L358" s="75"/>
      <c r="M358" s="67">
        <f t="shared" si="5"/>
        <v>0</v>
      </c>
      <c r="O358" s="187"/>
      <c r="P358" s="187"/>
      <c r="Q358" s="187"/>
      <c r="R358" s="188"/>
      <c r="S358" s="188"/>
      <c r="T358" s="187"/>
      <c r="U358" s="1"/>
    </row>
    <row r="359" spans="1:21" ht="18" hidden="1" customHeight="1" x14ac:dyDescent="0.25">
      <c r="A359" s="70"/>
      <c r="B359" s="71"/>
      <c r="C359" s="76"/>
      <c r="D359" s="72"/>
      <c r="E359" s="72"/>
      <c r="F359" s="72"/>
      <c r="G359" s="73"/>
      <c r="H359" s="75"/>
      <c r="I359" s="74"/>
      <c r="J359" s="74"/>
      <c r="K359" s="75"/>
      <c r="L359" s="75"/>
      <c r="M359" s="67">
        <f t="shared" si="5"/>
        <v>0</v>
      </c>
      <c r="O359" s="187"/>
      <c r="P359" s="187"/>
      <c r="Q359" s="187"/>
      <c r="R359" s="188"/>
      <c r="S359" s="188"/>
      <c r="T359" s="187"/>
      <c r="U359" s="1"/>
    </row>
    <row r="360" spans="1:21" ht="18" hidden="1" customHeight="1" x14ac:dyDescent="0.25">
      <c r="A360" s="70"/>
      <c r="B360" s="71"/>
      <c r="C360" s="76"/>
      <c r="D360" s="72"/>
      <c r="E360" s="72"/>
      <c r="F360" s="72"/>
      <c r="G360" s="73"/>
      <c r="H360" s="75"/>
      <c r="I360" s="74"/>
      <c r="J360" s="74"/>
      <c r="K360" s="75"/>
      <c r="L360" s="75"/>
      <c r="M360" s="67">
        <f t="shared" si="5"/>
        <v>0</v>
      </c>
      <c r="O360" s="187"/>
      <c r="P360" s="187"/>
      <c r="Q360" s="187"/>
      <c r="R360" s="188"/>
      <c r="S360" s="188"/>
      <c r="T360" s="187"/>
      <c r="U360" s="1"/>
    </row>
    <row r="361" spans="1:21" ht="18" hidden="1" customHeight="1" x14ac:dyDescent="0.25">
      <c r="A361" s="70"/>
      <c r="B361" s="71"/>
      <c r="C361" s="76"/>
      <c r="D361" s="72"/>
      <c r="E361" s="72"/>
      <c r="F361" s="72"/>
      <c r="G361" s="73"/>
      <c r="H361" s="75"/>
      <c r="I361" s="74"/>
      <c r="J361" s="74"/>
      <c r="K361" s="75"/>
      <c r="L361" s="75"/>
      <c r="M361" s="67">
        <f t="shared" si="5"/>
        <v>0</v>
      </c>
      <c r="O361" s="187"/>
      <c r="P361" s="187"/>
      <c r="Q361" s="187"/>
      <c r="R361" s="188"/>
      <c r="S361" s="188"/>
      <c r="T361" s="187"/>
      <c r="U361" s="1"/>
    </row>
    <row r="362" spans="1:21" ht="18" hidden="1" customHeight="1" x14ac:dyDescent="0.25">
      <c r="A362" s="70"/>
      <c r="B362" s="71"/>
      <c r="C362" s="76"/>
      <c r="D362" s="72"/>
      <c r="E362" s="72"/>
      <c r="F362" s="72"/>
      <c r="G362" s="73"/>
      <c r="H362" s="75"/>
      <c r="I362" s="74"/>
      <c r="J362" s="74"/>
      <c r="K362" s="75"/>
      <c r="L362" s="75"/>
      <c r="M362" s="67">
        <f t="shared" si="5"/>
        <v>0</v>
      </c>
      <c r="O362" s="187"/>
      <c r="P362" s="187"/>
      <c r="Q362" s="187"/>
      <c r="R362" s="188"/>
      <c r="S362" s="188"/>
      <c r="T362" s="187"/>
      <c r="U362" s="1"/>
    </row>
    <row r="363" spans="1:21" ht="18" hidden="1" customHeight="1" x14ac:dyDescent="0.25">
      <c r="A363" s="70"/>
      <c r="B363" s="71"/>
      <c r="C363" s="76"/>
      <c r="D363" s="72"/>
      <c r="E363" s="72"/>
      <c r="F363" s="72"/>
      <c r="G363" s="73"/>
      <c r="H363" s="75"/>
      <c r="I363" s="74"/>
      <c r="J363" s="74"/>
      <c r="K363" s="75"/>
      <c r="L363" s="75"/>
      <c r="M363" s="67">
        <f t="shared" si="5"/>
        <v>0</v>
      </c>
      <c r="O363" s="187"/>
      <c r="P363" s="187"/>
      <c r="Q363" s="187"/>
      <c r="R363" s="188"/>
      <c r="S363" s="188"/>
      <c r="T363" s="187"/>
      <c r="U363" s="1"/>
    </row>
    <row r="364" spans="1:21" ht="18" hidden="1" customHeight="1" x14ac:dyDescent="0.25">
      <c r="A364" s="70"/>
      <c r="B364" s="71"/>
      <c r="C364" s="76"/>
      <c r="D364" s="72"/>
      <c r="E364" s="72"/>
      <c r="F364" s="72"/>
      <c r="G364" s="73"/>
      <c r="H364" s="75"/>
      <c r="I364" s="74"/>
      <c r="J364" s="74"/>
      <c r="K364" s="75"/>
      <c r="L364" s="75"/>
      <c r="M364" s="67">
        <f t="shared" si="5"/>
        <v>0</v>
      </c>
      <c r="O364" s="187"/>
      <c r="P364" s="187"/>
      <c r="Q364" s="187"/>
      <c r="R364" s="188"/>
      <c r="S364" s="188"/>
      <c r="T364" s="187"/>
      <c r="U364" s="1"/>
    </row>
    <row r="365" spans="1:21" ht="18" hidden="1" customHeight="1" x14ac:dyDescent="0.25">
      <c r="A365" s="70"/>
      <c r="B365" s="71"/>
      <c r="C365" s="76"/>
      <c r="D365" s="72"/>
      <c r="E365" s="72"/>
      <c r="F365" s="72"/>
      <c r="G365" s="73"/>
      <c r="H365" s="75"/>
      <c r="I365" s="74"/>
      <c r="J365" s="74"/>
      <c r="K365" s="75"/>
      <c r="L365" s="75"/>
      <c r="M365" s="67">
        <f t="shared" si="5"/>
        <v>0</v>
      </c>
      <c r="O365" s="187"/>
      <c r="P365" s="187"/>
      <c r="Q365" s="187"/>
      <c r="R365" s="188"/>
      <c r="S365" s="188"/>
      <c r="T365" s="187"/>
      <c r="U365" s="1"/>
    </row>
    <row r="366" spans="1:21" ht="18" hidden="1" customHeight="1" x14ac:dyDescent="0.25">
      <c r="A366" s="70"/>
      <c r="B366" s="71"/>
      <c r="C366" s="76"/>
      <c r="D366" s="72"/>
      <c r="E366" s="72"/>
      <c r="F366" s="72"/>
      <c r="G366" s="73"/>
      <c r="H366" s="75"/>
      <c r="I366" s="74"/>
      <c r="J366" s="74"/>
      <c r="K366" s="75"/>
      <c r="L366" s="75"/>
      <c r="M366" s="67">
        <f t="shared" si="5"/>
        <v>0</v>
      </c>
      <c r="O366" s="187"/>
      <c r="P366" s="187"/>
      <c r="Q366" s="187"/>
      <c r="R366" s="188"/>
      <c r="S366" s="188"/>
      <c r="T366" s="187"/>
      <c r="U366" s="1"/>
    </row>
    <row r="367" spans="1:21" ht="18" hidden="1" customHeight="1" x14ac:dyDescent="0.25">
      <c r="A367" s="70"/>
      <c r="B367" s="71"/>
      <c r="C367" s="76"/>
      <c r="D367" s="72"/>
      <c r="E367" s="72"/>
      <c r="F367" s="72"/>
      <c r="G367" s="73"/>
      <c r="H367" s="75"/>
      <c r="I367" s="74"/>
      <c r="J367" s="74"/>
      <c r="K367" s="75"/>
      <c r="L367" s="75"/>
      <c r="M367" s="67">
        <f t="shared" si="5"/>
        <v>0</v>
      </c>
      <c r="O367" s="187"/>
      <c r="P367" s="187"/>
      <c r="Q367" s="187"/>
      <c r="R367" s="188"/>
      <c r="S367" s="188"/>
      <c r="T367" s="187"/>
      <c r="U367" s="1"/>
    </row>
    <row r="368" spans="1:21" ht="18" hidden="1" customHeight="1" x14ac:dyDescent="0.25">
      <c r="A368" s="70"/>
      <c r="B368" s="71"/>
      <c r="C368" s="76"/>
      <c r="D368" s="72"/>
      <c r="E368" s="72"/>
      <c r="F368" s="72"/>
      <c r="G368" s="73"/>
      <c r="H368" s="75"/>
      <c r="I368" s="74"/>
      <c r="J368" s="74"/>
      <c r="K368" s="75"/>
      <c r="L368" s="75"/>
      <c r="M368" s="67">
        <f t="shared" si="5"/>
        <v>0</v>
      </c>
      <c r="O368" s="187"/>
      <c r="P368" s="187"/>
      <c r="Q368" s="187"/>
      <c r="R368" s="188"/>
      <c r="S368" s="188"/>
      <c r="T368" s="187"/>
      <c r="U368" s="1"/>
    </row>
    <row r="369" spans="1:21" ht="18" hidden="1" customHeight="1" x14ac:dyDescent="0.25">
      <c r="A369" s="70"/>
      <c r="B369" s="71"/>
      <c r="C369" s="76"/>
      <c r="D369" s="72"/>
      <c r="E369" s="72"/>
      <c r="F369" s="72"/>
      <c r="G369" s="73"/>
      <c r="H369" s="75"/>
      <c r="I369" s="74"/>
      <c r="J369" s="74"/>
      <c r="K369" s="75"/>
      <c r="L369" s="75"/>
      <c r="M369" s="67">
        <f t="shared" si="5"/>
        <v>0</v>
      </c>
      <c r="O369" s="187"/>
      <c r="P369" s="187"/>
      <c r="Q369" s="187"/>
      <c r="R369" s="188"/>
      <c r="S369" s="188"/>
      <c r="T369" s="187"/>
      <c r="U369" s="1"/>
    </row>
    <row r="370" spans="1:21" ht="18" hidden="1" customHeight="1" x14ac:dyDescent="0.25">
      <c r="A370" s="70"/>
      <c r="B370" s="71"/>
      <c r="C370" s="76"/>
      <c r="D370" s="72"/>
      <c r="E370" s="72"/>
      <c r="F370" s="72"/>
      <c r="G370" s="73"/>
      <c r="H370" s="75"/>
      <c r="I370" s="74"/>
      <c r="J370" s="74"/>
      <c r="K370" s="75"/>
      <c r="L370" s="75"/>
      <c r="M370" s="67">
        <f t="shared" si="5"/>
        <v>0</v>
      </c>
      <c r="O370" s="187"/>
      <c r="P370" s="187"/>
      <c r="Q370" s="187"/>
      <c r="R370" s="188"/>
      <c r="S370" s="188"/>
      <c r="T370" s="187"/>
      <c r="U370" s="1"/>
    </row>
    <row r="371" spans="1:21" ht="18" hidden="1" customHeight="1" x14ac:dyDescent="0.25">
      <c r="A371" s="70"/>
      <c r="B371" s="71"/>
      <c r="C371" s="76"/>
      <c r="D371" s="72"/>
      <c r="E371" s="72"/>
      <c r="F371" s="72"/>
      <c r="G371" s="73"/>
      <c r="H371" s="75"/>
      <c r="I371" s="74"/>
      <c r="J371" s="74"/>
      <c r="K371" s="75"/>
      <c r="L371" s="75"/>
      <c r="M371" s="67">
        <f t="shared" si="5"/>
        <v>0</v>
      </c>
      <c r="O371" s="187"/>
      <c r="P371" s="187"/>
      <c r="Q371" s="187"/>
      <c r="R371" s="188"/>
      <c r="S371" s="188"/>
      <c r="T371" s="187"/>
      <c r="U371" s="1"/>
    </row>
    <row r="372" spans="1:21" ht="18" hidden="1" customHeight="1" x14ac:dyDescent="0.25">
      <c r="A372" s="70"/>
      <c r="B372" s="71"/>
      <c r="C372" s="76"/>
      <c r="D372" s="72"/>
      <c r="E372" s="72"/>
      <c r="F372" s="72"/>
      <c r="G372" s="73"/>
      <c r="H372" s="75"/>
      <c r="I372" s="74"/>
      <c r="J372" s="74"/>
      <c r="K372" s="75"/>
      <c r="L372" s="75"/>
      <c r="M372" s="67">
        <f t="shared" si="5"/>
        <v>0</v>
      </c>
      <c r="O372" s="187"/>
      <c r="P372" s="187"/>
      <c r="Q372" s="187"/>
      <c r="R372" s="188"/>
      <c r="S372" s="188"/>
      <c r="T372" s="187"/>
      <c r="U372" s="1"/>
    </row>
    <row r="373" spans="1:21" ht="18" hidden="1" customHeight="1" x14ac:dyDescent="0.25">
      <c r="A373" s="70"/>
      <c r="B373" s="71"/>
      <c r="C373" s="76"/>
      <c r="D373" s="72"/>
      <c r="E373" s="72"/>
      <c r="F373" s="72"/>
      <c r="G373" s="73"/>
      <c r="H373" s="75"/>
      <c r="I373" s="74"/>
      <c r="J373" s="74"/>
      <c r="K373" s="75"/>
      <c r="L373" s="75"/>
      <c r="M373" s="67">
        <f t="shared" si="5"/>
        <v>0</v>
      </c>
      <c r="O373" s="187"/>
      <c r="P373" s="187"/>
      <c r="Q373" s="187"/>
      <c r="R373" s="188"/>
      <c r="S373" s="188"/>
      <c r="T373" s="187"/>
      <c r="U373" s="1"/>
    </row>
    <row r="374" spans="1:21" ht="18" hidden="1" customHeight="1" x14ac:dyDescent="0.25">
      <c r="A374" s="70"/>
      <c r="B374" s="71"/>
      <c r="C374" s="76"/>
      <c r="D374" s="72"/>
      <c r="E374" s="72"/>
      <c r="F374" s="72"/>
      <c r="G374" s="73"/>
      <c r="H374" s="75"/>
      <c r="I374" s="74"/>
      <c r="J374" s="74"/>
      <c r="K374" s="75"/>
      <c r="L374" s="75"/>
      <c r="M374" s="67">
        <f t="shared" si="5"/>
        <v>0</v>
      </c>
      <c r="O374" s="187"/>
      <c r="P374" s="187"/>
      <c r="Q374" s="187"/>
      <c r="R374" s="188"/>
      <c r="S374" s="188"/>
      <c r="T374" s="187"/>
      <c r="U374" s="1"/>
    </row>
    <row r="375" spans="1:21" ht="18" hidden="1" customHeight="1" x14ac:dyDescent="0.25">
      <c r="A375" s="70"/>
      <c r="B375" s="71"/>
      <c r="C375" s="76"/>
      <c r="D375" s="72"/>
      <c r="E375" s="72"/>
      <c r="F375" s="72"/>
      <c r="G375" s="73"/>
      <c r="H375" s="75"/>
      <c r="I375" s="74"/>
      <c r="J375" s="74"/>
      <c r="K375" s="75"/>
      <c r="L375" s="75"/>
      <c r="M375" s="67">
        <f t="shared" si="5"/>
        <v>0</v>
      </c>
      <c r="O375" s="187"/>
      <c r="P375" s="187"/>
      <c r="Q375" s="187"/>
      <c r="R375" s="188"/>
      <c r="S375" s="188"/>
      <c r="T375" s="187"/>
      <c r="U375" s="1"/>
    </row>
    <row r="376" spans="1:21" ht="18" hidden="1" customHeight="1" x14ac:dyDescent="0.25">
      <c r="A376" s="70"/>
      <c r="B376" s="71"/>
      <c r="C376" s="76"/>
      <c r="D376" s="72"/>
      <c r="E376" s="72"/>
      <c r="F376" s="72"/>
      <c r="G376" s="73"/>
      <c r="H376" s="75"/>
      <c r="I376" s="74"/>
      <c r="J376" s="74"/>
      <c r="K376" s="75"/>
      <c r="L376" s="75"/>
      <c r="M376" s="67">
        <f t="shared" si="5"/>
        <v>0</v>
      </c>
      <c r="O376" s="187"/>
      <c r="P376" s="187"/>
      <c r="Q376" s="187"/>
      <c r="R376" s="188"/>
      <c r="S376" s="188"/>
      <c r="T376" s="187"/>
      <c r="U376" s="1"/>
    </row>
    <row r="377" spans="1:21" ht="18" hidden="1" customHeight="1" x14ac:dyDescent="0.25">
      <c r="A377" s="70"/>
      <c r="B377" s="71"/>
      <c r="C377" s="76"/>
      <c r="D377" s="72"/>
      <c r="E377" s="72"/>
      <c r="F377" s="72"/>
      <c r="G377" s="73"/>
      <c r="H377" s="75"/>
      <c r="I377" s="74"/>
      <c r="J377" s="74"/>
      <c r="K377" s="75"/>
      <c r="L377" s="75"/>
      <c r="M377" s="67">
        <f t="shared" si="5"/>
        <v>0</v>
      </c>
      <c r="O377" s="187"/>
      <c r="P377" s="187"/>
      <c r="Q377" s="187"/>
      <c r="R377" s="188"/>
      <c r="S377" s="188"/>
      <c r="T377" s="187"/>
      <c r="U377" s="1"/>
    </row>
    <row r="378" spans="1:21" ht="18" hidden="1" customHeight="1" x14ac:dyDescent="0.25">
      <c r="A378" s="70"/>
      <c r="B378" s="71"/>
      <c r="C378" s="76"/>
      <c r="D378" s="72"/>
      <c r="E378" s="72"/>
      <c r="F378" s="72"/>
      <c r="G378" s="73"/>
      <c r="H378" s="75"/>
      <c r="I378" s="74"/>
      <c r="J378" s="74"/>
      <c r="K378" s="75"/>
      <c r="L378" s="75"/>
      <c r="M378" s="67">
        <f t="shared" si="5"/>
        <v>0</v>
      </c>
      <c r="O378" s="187"/>
      <c r="P378" s="187"/>
      <c r="Q378" s="187"/>
      <c r="R378" s="188"/>
      <c r="S378" s="188"/>
      <c r="T378" s="187"/>
      <c r="U378" s="1"/>
    </row>
    <row r="379" spans="1:21" ht="18" hidden="1" customHeight="1" x14ac:dyDescent="0.25">
      <c r="A379" s="70"/>
      <c r="B379" s="71"/>
      <c r="C379" s="76"/>
      <c r="D379" s="72"/>
      <c r="E379" s="72"/>
      <c r="F379" s="72"/>
      <c r="G379" s="73"/>
      <c r="H379" s="75"/>
      <c r="I379" s="74"/>
      <c r="J379" s="74"/>
      <c r="K379" s="75"/>
      <c r="L379" s="75"/>
      <c r="M379" s="67">
        <f t="shared" si="5"/>
        <v>0</v>
      </c>
      <c r="O379" s="187"/>
      <c r="P379" s="187"/>
      <c r="Q379" s="187"/>
      <c r="R379" s="188"/>
      <c r="S379" s="188"/>
      <c r="T379" s="187"/>
      <c r="U379" s="1"/>
    </row>
    <row r="380" spans="1:21" ht="18" hidden="1" customHeight="1" x14ac:dyDescent="0.25">
      <c r="A380" s="70"/>
      <c r="B380" s="71"/>
      <c r="C380" s="76"/>
      <c r="D380" s="72"/>
      <c r="E380" s="72"/>
      <c r="F380" s="72"/>
      <c r="G380" s="73"/>
      <c r="H380" s="75"/>
      <c r="I380" s="74"/>
      <c r="J380" s="74"/>
      <c r="K380" s="75"/>
      <c r="L380" s="75"/>
      <c r="M380" s="67">
        <f t="shared" si="5"/>
        <v>0</v>
      </c>
      <c r="O380" s="187"/>
      <c r="P380" s="187"/>
      <c r="Q380" s="187"/>
      <c r="R380" s="188"/>
      <c r="S380" s="188"/>
      <c r="T380" s="187"/>
      <c r="U380" s="1"/>
    </row>
    <row r="381" spans="1:21" ht="18" hidden="1" customHeight="1" x14ac:dyDescent="0.25">
      <c r="A381" s="70"/>
      <c r="B381" s="71"/>
      <c r="C381" s="76"/>
      <c r="D381" s="72"/>
      <c r="E381" s="72"/>
      <c r="F381" s="72"/>
      <c r="G381" s="73"/>
      <c r="H381" s="75"/>
      <c r="I381" s="74"/>
      <c r="J381" s="74"/>
      <c r="K381" s="75"/>
      <c r="L381" s="75"/>
      <c r="M381" s="67">
        <f t="shared" si="5"/>
        <v>0</v>
      </c>
      <c r="O381" s="187"/>
      <c r="P381" s="187"/>
      <c r="Q381" s="187"/>
      <c r="R381" s="188"/>
      <c r="S381" s="188"/>
      <c r="T381" s="187"/>
      <c r="U381" s="1"/>
    </row>
    <row r="382" spans="1:21" ht="18" hidden="1" customHeight="1" x14ac:dyDescent="0.25">
      <c r="A382" s="70"/>
      <c r="B382" s="71"/>
      <c r="C382" s="76"/>
      <c r="D382" s="72"/>
      <c r="E382" s="72"/>
      <c r="F382" s="72"/>
      <c r="G382" s="73"/>
      <c r="H382" s="75"/>
      <c r="I382" s="74"/>
      <c r="J382" s="74"/>
      <c r="K382" s="75"/>
      <c r="L382" s="75"/>
      <c r="M382" s="67">
        <f t="shared" si="5"/>
        <v>0</v>
      </c>
      <c r="O382" s="187"/>
      <c r="P382" s="187"/>
      <c r="Q382" s="187"/>
      <c r="R382" s="188"/>
      <c r="S382" s="188"/>
      <c r="T382" s="187"/>
      <c r="U382" s="1"/>
    </row>
    <row r="383" spans="1:21" ht="18" hidden="1" customHeight="1" x14ac:dyDescent="0.25">
      <c r="A383" s="70"/>
      <c r="B383" s="71"/>
      <c r="C383" s="76"/>
      <c r="D383" s="72"/>
      <c r="E383" s="72"/>
      <c r="F383" s="72"/>
      <c r="G383" s="73"/>
      <c r="H383" s="75"/>
      <c r="I383" s="74"/>
      <c r="J383" s="74"/>
      <c r="K383" s="75"/>
      <c r="L383" s="75"/>
      <c r="M383" s="67">
        <f t="shared" si="5"/>
        <v>0</v>
      </c>
      <c r="O383" s="187"/>
      <c r="P383" s="187"/>
      <c r="Q383" s="187"/>
      <c r="R383" s="188"/>
      <c r="S383" s="188"/>
      <c r="T383" s="187"/>
      <c r="U383" s="1"/>
    </row>
    <row r="384" spans="1:21" ht="18" hidden="1" customHeight="1" x14ac:dyDescent="0.25">
      <c r="A384" s="70"/>
      <c r="B384" s="71"/>
      <c r="C384" s="76"/>
      <c r="D384" s="72"/>
      <c r="E384" s="72"/>
      <c r="F384" s="72"/>
      <c r="G384" s="73"/>
      <c r="H384" s="75"/>
      <c r="I384" s="74"/>
      <c r="J384" s="74"/>
      <c r="K384" s="75"/>
      <c r="L384" s="75"/>
      <c r="M384" s="67">
        <f t="shared" si="5"/>
        <v>0</v>
      </c>
      <c r="O384" s="187"/>
      <c r="P384" s="187"/>
      <c r="Q384" s="187"/>
      <c r="R384" s="188"/>
      <c r="S384" s="188"/>
      <c r="T384" s="187"/>
      <c r="U384" s="1"/>
    </row>
    <row r="385" spans="1:21" ht="18" hidden="1" customHeight="1" x14ac:dyDescent="0.25">
      <c r="A385" s="70"/>
      <c r="B385" s="71"/>
      <c r="C385" s="76"/>
      <c r="D385" s="72"/>
      <c r="E385" s="72"/>
      <c r="F385" s="72"/>
      <c r="G385" s="73"/>
      <c r="H385" s="75"/>
      <c r="I385" s="74"/>
      <c r="J385" s="74"/>
      <c r="K385" s="75"/>
      <c r="L385" s="75"/>
      <c r="M385" s="67">
        <f t="shared" si="5"/>
        <v>0</v>
      </c>
      <c r="O385" s="187"/>
      <c r="P385" s="187"/>
      <c r="Q385" s="187"/>
      <c r="R385" s="188"/>
      <c r="S385" s="188"/>
      <c r="T385" s="187"/>
      <c r="U385" s="1"/>
    </row>
    <row r="386" spans="1:21" ht="18" hidden="1" customHeight="1" x14ac:dyDescent="0.25">
      <c r="A386" s="70"/>
      <c r="B386" s="71"/>
      <c r="C386" s="76"/>
      <c r="D386" s="72"/>
      <c r="E386" s="72"/>
      <c r="F386" s="72"/>
      <c r="G386" s="73"/>
      <c r="H386" s="75"/>
      <c r="I386" s="74"/>
      <c r="J386" s="74"/>
      <c r="K386" s="75"/>
      <c r="L386" s="75"/>
      <c r="M386" s="67">
        <f t="shared" si="5"/>
        <v>0</v>
      </c>
      <c r="O386" s="187"/>
      <c r="P386" s="187"/>
      <c r="Q386" s="187"/>
      <c r="R386" s="188"/>
      <c r="S386" s="188"/>
      <c r="T386" s="187"/>
      <c r="U386" s="1"/>
    </row>
    <row r="387" spans="1:21" ht="18" hidden="1" customHeight="1" x14ac:dyDescent="0.25">
      <c r="A387" s="70"/>
      <c r="B387" s="71"/>
      <c r="C387" s="76"/>
      <c r="D387" s="72"/>
      <c r="E387" s="72"/>
      <c r="F387" s="72"/>
      <c r="G387" s="73"/>
      <c r="H387" s="75"/>
      <c r="I387" s="74"/>
      <c r="J387" s="74"/>
      <c r="K387" s="75"/>
      <c r="L387" s="75"/>
      <c r="M387" s="67">
        <f t="shared" si="5"/>
        <v>0</v>
      </c>
      <c r="O387" s="187"/>
      <c r="P387" s="187"/>
      <c r="Q387" s="187"/>
      <c r="R387" s="188"/>
      <c r="S387" s="188"/>
      <c r="T387" s="187"/>
      <c r="U387" s="1"/>
    </row>
    <row r="388" spans="1:21" ht="18" hidden="1" customHeight="1" x14ac:dyDescent="0.25">
      <c r="A388" s="70"/>
      <c r="B388" s="71"/>
      <c r="C388" s="76"/>
      <c r="D388" s="72"/>
      <c r="E388" s="72"/>
      <c r="F388" s="72"/>
      <c r="G388" s="73"/>
      <c r="H388" s="75"/>
      <c r="I388" s="74"/>
      <c r="J388" s="74"/>
      <c r="K388" s="75"/>
      <c r="L388" s="75"/>
      <c r="M388" s="67">
        <f t="shared" si="5"/>
        <v>0</v>
      </c>
      <c r="O388" s="187"/>
      <c r="P388" s="187"/>
      <c r="Q388" s="187"/>
      <c r="R388" s="188"/>
      <c r="S388" s="188"/>
      <c r="T388" s="187"/>
      <c r="U388" s="1"/>
    </row>
    <row r="389" spans="1:21" ht="21.75" customHeight="1" x14ac:dyDescent="0.25">
      <c r="A389" s="5"/>
      <c r="B389" s="5"/>
      <c r="C389" s="6"/>
      <c r="D389" s="7"/>
      <c r="E389" s="9"/>
      <c r="F389" s="9"/>
      <c r="G389" s="8"/>
      <c r="H389" s="80" t="s">
        <v>53</v>
      </c>
      <c r="I389" s="41">
        <f>SUM(I12:I388)</f>
        <v>0</v>
      </c>
      <c r="J389" s="41">
        <f>SUM(J12:J388)</f>
        <v>0</v>
      </c>
      <c r="K389" s="5"/>
      <c r="L389" s="5"/>
      <c r="M389" s="69">
        <f>SUM(M12:M388)</f>
        <v>0</v>
      </c>
      <c r="O389" s="187"/>
      <c r="P389" s="187"/>
      <c r="Q389" s="187"/>
      <c r="R389" s="188"/>
      <c r="S389" s="188"/>
      <c r="T389" s="187"/>
      <c r="U389" s="1"/>
    </row>
    <row r="390" spans="1:21" x14ac:dyDescent="0.25">
      <c r="D390" s="3"/>
      <c r="E390" s="1"/>
      <c r="I390" s="1"/>
      <c r="J390" s="1"/>
    </row>
    <row r="391" spans="1:21" ht="20.25" customHeight="1" x14ac:dyDescent="0.25">
      <c r="A391" s="279" t="s">
        <v>137</v>
      </c>
      <c r="B391" s="279"/>
      <c r="C391" s="279"/>
      <c r="D391" s="279"/>
      <c r="E391" s="279"/>
      <c r="H391"/>
      <c r="I391"/>
      <c r="J391"/>
      <c r="K391"/>
      <c r="L391"/>
    </row>
    <row r="392" spans="1:21" s="77" customFormat="1" ht="20.25" customHeight="1" x14ac:dyDescent="0.25">
      <c r="A392" s="280" t="s">
        <v>118</v>
      </c>
      <c r="B392" s="281"/>
      <c r="C392" s="281"/>
      <c r="D392" s="281"/>
      <c r="E392" s="282"/>
      <c r="H392"/>
      <c r="I392"/>
      <c r="J392"/>
      <c r="K392"/>
      <c r="L392"/>
      <c r="N392"/>
      <c r="U392" s="78"/>
    </row>
    <row r="393" spans="1:21" s="77" customFormat="1" ht="24" customHeight="1" x14ac:dyDescent="0.25">
      <c r="A393" s="173" t="s">
        <v>123</v>
      </c>
      <c r="B393" s="174" t="s">
        <v>124</v>
      </c>
      <c r="C393" s="174"/>
      <c r="D393" s="174"/>
      <c r="E393" s="175"/>
      <c r="H393"/>
      <c r="I393"/>
      <c r="J393"/>
      <c r="K393"/>
      <c r="L393"/>
      <c r="N393"/>
      <c r="U393" s="78"/>
    </row>
    <row r="394" spans="1:21" s="77" customFormat="1" ht="24" customHeight="1" x14ac:dyDescent="0.25">
      <c r="A394" s="173" t="s">
        <v>116</v>
      </c>
      <c r="B394" s="174"/>
      <c r="C394" s="174"/>
      <c r="D394" s="174"/>
      <c r="E394" s="175"/>
      <c r="H394"/>
      <c r="I394"/>
      <c r="J394"/>
      <c r="K394"/>
      <c r="L394"/>
      <c r="N394"/>
      <c r="U394" s="78"/>
    </row>
    <row r="395" spans="1:21" ht="24" customHeight="1" x14ac:dyDescent="0.25">
      <c r="A395" s="271" t="s">
        <v>15</v>
      </c>
      <c r="B395" s="272"/>
      <c r="C395" s="278" t="s">
        <v>16</v>
      </c>
      <c r="D395" s="278"/>
      <c r="E395" s="278"/>
      <c r="H395"/>
      <c r="I395"/>
      <c r="J395"/>
      <c r="K395"/>
      <c r="L395"/>
    </row>
    <row r="396" spans="1:21" ht="24" customHeight="1" x14ac:dyDescent="0.25">
      <c r="A396" s="273"/>
      <c r="B396" s="274"/>
      <c r="C396" s="277" t="s">
        <v>17</v>
      </c>
      <c r="D396" s="277"/>
      <c r="E396" s="277"/>
      <c r="H396"/>
      <c r="I396"/>
      <c r="J396"/>
      <c r="K396"/>
      <c r="L396"/>
    </row>
    <row r="397" spans="1:21" ht="15.75" customHeight="1" x14ac:dyDescent="0.25">
      <c r="A397" s="273"/>
      <c r="B397" s="274"/>
      <c r="C397" s="277"/>
      <c r="D397" s="277"/>
      <c r="E397" s="277"/>
      <c r="H397"/>
      <c r="I397"/>
      <c r="J397"/>
      <c r="K397"/>
      <c r="L397"/>
    </row>
    <row r="398" spans="1:21" ht="15.75" customHeight="1" x14ac:dyDescent="0.25">
      <c r="A398" s="273"/>
      <c r="B398" s="274"/>
      <c r="C398" s="277"/>
      <c r="D398" s="277"/>
      <c r="E398" s="277"/>
      <c r="H398"/>
      <c r="I398"/>
      <c r="J398"/>
      <c r="K398"/>
      <c r="L398"/>
    </row>
    <row r="399" spans="1:21" ht="27.75" customHeight="1" x14ac:dyDescent="0.25">
      <c r="A399" s="275"/>
      <c r="B399" s="276"/>
      <c r="C399" s="277"/>
      <c r="D399" s="277"/>
      <c r="E399" s="277"/>
      <c r="H399"/>
      <c r="I399"/>
      <c r="J399"/>
      <c r="K399"/>
      <c r="L399"/>
    </row>
    <row r="400" spans="1:21" ht="33" customHeight="1" x14ac:dyDescent="0.25">
      <c r="A400" s="262" t="s">
        <v>138</v>
      </c>
      <c r="B400" s="263"/>
      <c r="C400" s="263"/>
      <c r="D400" s="263"/>
      <c r="E400" s="264"/>
      <c r="H400"/>
      <c r="I400"/>
      <c r="J400"/>
      <c r="K400"/>
      <c r="L400"/>
    </row>
  </sheetData>
  <mergeCells count="8">
    <mergeCell ref="A400:E400"/>
    <mergeCell ref="M7:M10"/>
    <mergeCell ref="O10:T10"/>
    <mergeCell ref="A395:B399"/>
    <mergeCell ref="C396:E399"/>
    <mergeCell ref="C395:E395"/>
    <mergeCell ref="A391:E391"/>
    <mergeCell ref="A392:E392"/>
  </mergeCells>
  <conditionalFormatting sqref="C12:C25">
    <cfRule type="duplicateValues" dxfId="26" priority="2"/>
  </conditionalFormatting>
  <conditionalFormatting sqref="I12:I25">
    <cfRule type="duplicateValues" dxfId="25" priority="1"/>
  </conditionalFormatting>
  <dataValidations count="3">
    <dataValidation type="list" allowBlank="1" showInputMessage="1" showErrorMessage="1" sqref="B8" xr:uid="{00000000-0002-0000-0100-000000000000}">
      <formula1>"Acompte,Solde"</formula1>
    </dataValidation>
    <dataValidation type="list" allowBlank="1" showInputMessage="1" showErrorMessage="1" sqref="G12:G389" xr:uid="{00000000-0002-0000-0100-000001000000}">
      <formula1>"UNI,REC"</formula1>
    </dataValidation>
    <dataValidation type="list" allowBlank="1" showInputMessage="1" showErrorMessage="1" sqref="I10" xr:uid="{00000000-0002-0000-0100-000002000000}">
      <formula1>$L$5:$L$8</formula1>
    </dataValidation>
  </dataValidations>
  <pageMargins left="0.23622047244094491" right="0.19685039370078741" top="0.74803149606299213" bottom="0.74803149606299213" header="0.31496062992125984" footer="0.31496062992125984"/>
  <pageSetup paperSize="9" scale="41"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C6F28-33DB-46D1-9ED6-325B7FB96010}">
  <sheetPr>
    <tabColor rgb="FFFFC000"/>
    <pageSetUpPr fitToPage="1"/>
  </sheetPr>
  <dimension ref="A1:X466"/>
  <sheetViews>
    <sheetView view="pageBreakPreview" zoomScale="90" zoomScaleNormal="85" zoomScaleSheetLayoutView="90" workbookViewId="0">
      <pane ySplit="6" topLeftCell="A7" activePane="bottomLeft" state="frozenSplit"/>
      <selection pane="bottomLeft" activeCell="B8" sqref="B8:D8"/>
    </sheetView>
  </sheetViews>
  <sheetFormatPr baseColWidth="10" defaultColWidth="11" defaultRowHeight="13.8" x14ac:dyDescent="0.25"/>
  <cols>
    <col min="1" max="1" width="21.09765625" style="54" customWidth="1"/>
    <col min="2" max="2" width="19.59765625" style="54" customWidth="1"/>
    <col min="3" max="3" width="19.09765625" style="54" customWidth="1"/>
    <col min="4" max="4" width="18.19921875" style="54" customWidth="1"/>
    <col min="5" max="5" width="14.5" style="54" customWidth="1"/>
    <col min="6" max="6" width="15.09765625" style="54" customWidth="1"/>
    <col min="7" max="7" width="16.3984375" style="54" customWidth="1"/>
    <col min="8" max="8" width="16.3984375" style="54" hidden="1" customWidth="1"/>
    <col min="9" max="9" width="15.8984375" style="54" customWidth="1"/>
    <col min="10" max="10" width="14.8984375" style="54" customWidth="1"/>
    <col min="11" max="11" width="15.09765625" style="54" customWidth="1"/>
    <col min="12" max="12" width="10.8984375" style="54" customWidth="1"/>
    <col min="13" max="13" width="15.59765625" style="54" customWidth="1"/>
    <col min="14" max="14" width="14.59765625" style="54" customWidth="1"/>
    <col min="15" max="15" width="13.19921875" style="54" customWidth="1"/>
    <col min="16" max="16" width="13.3984375" style="54" customWidth="1"/>
    <col min="17" max="17" width="17.8984375" style="54" customWidth="1"/>
    <col min="18" max="18" width="2.5" style="54" customWidth="1"/>
    <col min="19" max="20" width="11" style="54" customWidth="1"/>
    <col min="21" max="16384" width="11" style="54"/>
  </cols>
  <sheetData>
    <row r="1" spans="1:20" s="197" customFormat="1" ht="63.75" customHeight="1" x14ac:dyDescent="0.25">
      <c r="A1" s="16" t="s">
        <v>87</v>
      </c>
    </row>
    <row r="2" spans="1:20" s="197" customFormat="1" ht="39.75" hidden="1" customHeight="1" x14ac:dyDescent="0.25">
      <c r="A2" s="16"/>
    </row>
    <row r="3" spans="1:20" s="1" customFormat="1" ht="21" customHeight="1" x14ac:dyDescent="0.25">
      <c r="A3" s="5" t="s">
        <v>20</v>
      </c>
      <c r="B3" s="298" t="str">
        <f>Dépenses!B4</f>
        <v>Nom du chef de file FR / partenaire FR concerné</v>
      </c>
      <c r="C3" s="299"/>
    </row>
    <row r="4" spans="1:20" s="1" customFormat="1" ht="21" customHeight="1" x14ac:dyDescent="0.25">
      <c r="A4" s="258" t="s">
        <v>109</v>
      </c>
      <c r="B4" s="298">
        <f>Dépenses!B5</f>
        <v>0</v>
      </c>
      <c r="C4" s="299"/>
      <c r="E4" s="224"/>
      <c r="M4" s="228"/>
    </row>
    <row r="5" spans="1:20" s="1" customFormat="1" ht="21" customHeight="1" x14ac:dyDescent="0.25">
      <c r="A5" s="257" t="s">
        <v>19</v>
      </c>
      <c r="B5" s="298" t="str">
        <f>Dépenses!B6</f>
        <v>Nom de l'opération</v>
      </c>
      <c r="C5" s="299"/>
      <c r="E5" s="224"/>
      <c r="M5" s="228"/>
    </row>
    <row r="6" spans="1:20" s="1" customFormat="1" ht="21" customHeight="1" x14ac:dyDescent="0.25">
      <c r="A6" s="5" t="s">
        <v>195</v>
      </c>
      <c r="B6" s="300">
        <f>Dépenses!B7</f>
        <v>1</v>
      </c>
      <c r="C6" s="301"/>
    </row>
    <row r="7" spans="1:20" s="1" customFormat="1" ht="9.75" customHeight="1" x14ac:dyDescent="0.25">
      <c r="B7" s="256"/>
      <c r="C7" s="256"/>
      <c r="E7" s="224"/>
    </row>
    <row r="8" spans="1:20" s="55" customFormat="1" ht="24" customHeight="1" x14ac:dyDescent="0.25">
      <c r="A8" s="250" t="s">
        <v>76</v>
      </c>
      <c r="B8" s="291"/>
      <c r="C8" s="287"/>
      <c r="D8" s="288"/>
      <c r="E8" s="289" t="s">
        <v>77</v>
      </c>
      <c r="F8" s="290"/>
      <c r="G8" s="291"/>
      <c r="H8" s="287"/>
      <c r="I8" s="287"/>
      <c r="J8" s="288"/>
      <c r="K8" s="249"/>
      <c r="N8" s="222"/>
    </row>
    <row r="9" spans="1:20" s="55" customFormat="1" ht="39.6" x14ac:dyDescent="0.25">
      <c r="A9" s="250" t="s">
        <v>92</v>
      </c>
      <c r="B9" s="291"/>
      <c r="C9" s="287"/>
      <c r="D9" s="288"/>
      <c r="E9" s="226" t="s">
        <v>78</v>
      </c>
      <c r="F9" s="225" t="s">
        <v>90</v>
      </c>
      <c r="G9" s="118"/>
      <c r="H9" s="79"/>
      <c r="I9" s="252" t="s">
        <v>91</v>
      </c>
      <c r="J9" s="119"/>
      <c r="K9" s="251"/>
      <c r="N9" s="222"/>
      <c r="S9" s="185">
        <f>MONTH(G9)</f>
        <v>1</v>
      </c>
      <c r="T9" s="186">
        <f>IF(S9=2,G9+27,IF(OR(S9=1,S9=3,S9=5,S9=7,S9=8,S9=10,S9=12),G9+30,G9+29))</f>
        <v>30</v>
      </c>
    </row>
    <row r="10" spans="1:20" s="55" customFormat="1" ht="38.1" customHeight="1" x14ac:dyDescent="0.25">
      <c r="A10" s="250" t="s">
        <v>100</v>
      </c>
      <c r="B10" s="302"/>
      <c r="C10" s="303"/>
      <c r="D10" s="304"/>
      <c r="E10" s="289" t="s">
        <v>86</v>
      </c>
      <c r="F10" s="290"/>
      <c r="G10" s="291"/>
      <c r="H10" s="287"/>
      <c r="I10" s="287"/>
      <c r="J10" s="288"/>
      <c r="K10" s="249"/>
      <c r="N10" s="222"/>
    </row>
    <row r="11" spans="1:20" s="55" customFormat="1" ht="14.25" customHeight="1" x14ac:dyDescent="0.25">
      <c r="A11" s="223"/>
      <c r="B11" s="223"/>
      <c r="C11" s="223"/>
      <c r="D11" s="59"/>
      <c r="E11" s="222"/>
      <c r="F11" s="222"/>
      <c r="G11" s="222"/>
      <c r="H11" s="222"/>
      <c r="I11" s="222"/>
      <c r="J11" s="222"/>
      <c r="K11" s="222"/>
      <c r="L11" s="222"/>
      <c r="M11" s="222"/>
      <c r="N11" s="222"/>
      <c r="O11" s="222"/>
    </row>
    <row r="12" spans="1:20" s="55" customFormat="1" ht="21" customHeight="1" x14ac:dyDescent="0.25">
      <c r="A12" s="248"/>
      <c r="B12" s="292" t="s">
        <v>55</v>
      </c>
      <c r="C12" s="293"/>
      <c r="D12" s="294"/>
      <c r="E12" s="292" t="s">
        <v>56</v>
      </c>
      <c r="F12" s="294"/>
      <c r="G12" s="292" t="s">
        <v>61</v>
      </c>
      <c r="H12" s="293"/>
      <c r="I12" s="293"/>
      <c r="J12" s="293"/>
      <c r="K12" s="245"/>
      <c r="L12" s="283" t="s">
        <v>84</v>
      </c>
      <c r="M12" s="283"/>
      <c r="N12" s="283"/>
      <c r="O12" s="283"/>
      <c r="P12" s="283"/>
      <c r="Q12" s="283"/>
    </row>
    <row r="13" spans="1:20" s="57" customFormat="1" ht="39.6" x14ac:dyDescent="0.25">
      <c r="A13" s="247" t="s">
        <v>104</v>
      </c>
      <c r="B13" s="247" t="s">
        <v>103</v>
      </c>
      <c r="C13" s="247" t="s">
        <v>105</v>
      </c>
      <c r="D13" s="247" t="s">
        <v>139</v>
      </c>
      <c r="E13" s="247" t="s">
        <v>101</v>
      </c>
      <c r="F13" s="246" t="s">
        <v>102</v>
      </c>
      <c r="G13" s="246" t="s">
        <v>52</v>
      </c>
      <c r="H13" s="246"/>
      <c r="I13" s="246" t="s">
        <v>88</v>
      </c>
      <c r="J13" s="246" t="s">
        <v>97</v>
      </c>
      <c r="K13" s="245"/>
      <c r="L13" s="255" t="s">
        <v>57</v>
      </c>
      <c r="M13" s="254" t="s">
        <v>58</v>
      </c>
      <c r="N13" s="254" t="s">
        <v>59</v>
      </c>
      <c r="O13" s="254" t="s">
        <v>34</v>
      </c>
      <c r="P13" s="254" t="s">
        <v>54</v>
      </c>
      <c r="Q13" s="254" t="s">
        <v>14</v>
      </c>
    </row>
    <row r="14" spans="1:20" s="55" customFormat="1" ht="20.25" customHeight="1" x14ac:dyDescent="0.25">
      <c r="A14" s="242" t="s">
        <v>32</v>
      </c>
      <c r="B14" s="120"/>
      <c r="C14" s="120"/>
      <c r="D14" s="241">
        <f t="shared" ref="D14:D25" si="0">B14+C14</f>
        <v>0</v>
      </c>
      <c r="E14" s="121"/>
      <c r="F14" s="103" t="str">
        <f t="shared" ref="F14:F25" si="1">IF(G$10="","",IF(D14=0,"",G$10/12*B$10))</f>
        <v/>
      </c>
      <c r="G14" s="243"/>
      <c r="H14" s="243"/>
      <c r="I14" s="243"/>
      <c r="J14" s="243"/>
      <c r="K14" s="284"/>
      <c r="L14" s="189"/>
      <c r="M14" s="295"/>
      <c r="N14" s="189"/>
      <c r="O14" s="201"/>
      <c r="P14" s="201"/>
      <c r="Q14" s="201"/>
    </row>
    <row r="15" spans="1:20" s="55" customFormat="1" ht="20.25" customHeight="1" x14ac:dyDescent="0.25">
      <c r="A15" s="242" t="s">
        <v>31</v>
      </c>
      <c r="B15" s="120"/>
      <c r="C15" s="120"/>
      <c r="D15" s="241">
        <f t="shared" si="0"/>
        <v>0</v>
      </c>
      <c r="E15" s="121"/>
      <c r="F15" s="104" t="str">
        <f t="shared" si="1"/>
        <v/>
      </c>
      <c r="G15" s="243"/>
      <c r="H15" s="243"/>
      <c r="I15" s="243"/>
      <c r="J15" s="243"/>
      <c r="K15" s="284"/>
      <c r="L15" s="189"/>
      <c r="M15" s="296"/>
      <c r="N15" s="189"/>
      <c r="O15" s="201"/>
      <c r="P15" s="201"/>
      <c r="Q15" s="201"/>
    </row>
    <row r="16" spans="1:20" s="55" customFormat="1" ht="20.25" customHeight="1" x14ac:dyDescent="0.25">
      <c r="A16" s="242" t="s">
        <v>30</v>
      </c>
      <c r="B16" s="120"/>
      <c r="C16" s="120"/>
      <c r="D16" s="241">
        <f t="shared" si="0"/>
        <v>0</v>
      </c>
      <c r="E16" s="121"/>
      <c r="F16" s="104" t="str">
        <f t="shared" si="1"/>
        <v/>
      </c>
      <c r="G16" s="243"/>
      <c r="H16" s="243"/>
      <c r="I16" s="243"/>
      <c r="J16" s="243"/>
      <c r="K16" s="284"/>
      <c r="L16" s="189"/>
      <c r="M16" s="296"/>
      <c r="N16" s="189"/>
      <c r="O16" s="201"/>
      <c r="P16" s="201"/>
      <c r="Q16" s="201"/>
    </row>
    <row r="17" spans="1:23" s="55" customFormat="1" ht="20.25" customHeight="1" x14ac:dyDescent="0.25">
      <c r="A17" s="242" t="s">
        <v>29</v>
      </c>
      <c r="B17" s="120"/>
      <c r="C17" s="120"/>
      <c r="D17" s="241">
        <f t="shared" si="0"/>
        <v>0</v>
      </c>
      <c r="E17" s="121"/>
      <c r="F17" s="104" t="str">
        <f t="shared" si="1"/>
        <v/>
      </c>
      <c r="G17" s="243"/>
      <c r="H17" s="243"/>
      <c r="I17" s="243"/>
      <c r="J17" s="243"/>
      <c r="K17" s="284"/>
      <c r="L17" s="189"/>
      <c r="M17" s="296"/>
      <c r="N17" s="189"/>
      <c r="O17" s="201"/>
      <c r="P17" s="201"/>
      <c r="Q17" s="201"/>
    </row>
    <row r="18" spans="1:23" s="55" customFormat="1" ht="20.25" customHeight="1" x14ac:dyDescent="0.25">
      <c r="A18" s="242" t="s">
        <v>28</v>
      </c>
      <c r="B18" s="120"/>
      <c r="C18" s="120"/>
      <c r="D18" s="241">
        <f t="shared" si="0"/>
        <v>0</v>
      </c>
      <c r="E18" s="121"/>
      <c r="F18" s="104" t="str">
        <f t="shared" si="1"/>
        <v/>
      </c>
      <c r="G18" s="243"/>
      <c r="H18" s="243"/>
      <c r="I18" s="243"/>
      <c r="J18" s="243"/>
      <c r="K18" s="284"/>
      <c r="L18" s="189"/>
      <c r="M18" s="296"/>
      <c r="N18" s="189"/>
      <c r="O18" s="201"/>
      <c r="P18" s="201"/>
      <c r="Q18" s="201"/>
    </row>
    <row r="19" spans="1:23" s="55" customFormat="1" ht="20.25" customHeight="1" x14ac:dyDescent="0.25">
      <c r="A19" s="242" t="s">
        <v>27</v>
      </c>
      <c r="B19" s="120"/>
      <c r="C19" s="120"/>
      <c r="D19" s="241">
        <f t="shared" si="0"/>
        <v>0</v>
      </c>
      <c r="E19" s="121"/>
      <c r="F19" s="104" t="str">
        <f t="shared" si="1"/>
        <v/>
      </c>
      <c r="G19" s="243"/>
      <c r="H19" s="243"/>
      <c r="I19" s="243"/>
      <c r="J19" s="243"/>
      <c r="K19" s="284"/>
      <c r="L19" s="189"/>
      <c r="M19" s="296"/>
      <c r="N19" s="189"/>
      <c r="O19" s="201"/>
      <c r="P19" s="201"/>
      <c r="Q19" s="201"/>
    </row>
    <row r="20" spans="1:23" s="55" customFormat="1" ht="20.25" customHeight="1" x14ac:dyDescent="0.25">
      <c r="A20" s="242" t="s">
        <v>26</v>
      </c>
      <c r="B20" s="120"/>
      <c r="C20" s="120"/>
      <c r="D20" s="241">
        <f t="shared" si="0"/>
        <v>0</v>
      </c>
      <c r="E20" s="121"/>
      <c r="F20" s="104" t="str">
        <f t="shared" si="1"/>
        <v/>
      </c>
      <c r="G20" s="243"/>
      <c r="H20" s="243"/>
      <c r="I20" s="243"/>
      <c r="J20" s="243"/>
      <c r="K20" s="284"/>
      <c r="L20" s="189"/>
      <c r="M20" s="296"/>
      <c r="N20" s="189"/>
      <c r="O20" s="201"/>
      <c r="P20" s="201"/>
      <c r="Q20" s="201"/>
    </row>
    <row r="21" spans="1:23" s="55" customFormat="1" ht="20.25" customHeight="1" x14ac:dyDescent="0.25">
      <c r="A21" s="242" t="s">
        <v>25</v>
      </c>
      <c r="B21" s="120"/>
      <c r="C21" s="120"/>
      <c r="D21" s="241">
        <f t="shared" si="0"/>
        <v>0</v>
      </c>
      <c r="E21" s="121"/>
      <c r="F21" s="104" t="str">
        <f t="shared" si="1"/>
        <v/>
      </c>
      <c r="G21" s="243"/>
      <c r="H21" s="243"/>
      <c r="I21" s="243"/>
      <c r="J21" s="243"/>
      <c r="K21" s="284"/>
      <c r="L21" s="189"/>
      <c r="M21" s="296"/>
      <c r="N21" s="189"/>
      <c r="O21" s="201"/>
      <c r="P21" s="201"/>
      <c r="Q21" s="201"/>
    </row>
    <row r="22" spans="1:23" s="55" customFormat="1" ht="20.25" customHeight="1" x14ac:dyDescent="0.25">
      <c r="A22" s="242" t="s">
        <v>24</v>
      </c>
      <c r="B22" s="120"/>
      <c r="C22" s="120"/>
      <c r="D22" s="241">
        <f t="shared" si="0"/>
        <v>0</v>
      </c>
      <c r="E22" s="121"/>
      <c r="F22" s="104" t="str">
        <f t="shared" si="1"/>
        <v/>
      </c>
      <c r="G22" s="243"/>
      <c r="H22" s="243"/>
      <c r="I22" s="243"/>
      <c r="J22" s="243"/>
      <c r="K22" s="284"/>
      <c r="L22" s="189"/>
      <c r="M22" s="296"/>
      <c r="N22" s="189"/>
      <c r="O22" s="201"/>
      <c r="P22" s="201"/>
      <c r="Q22" s="201"/>
    </row>
    <row r="23" spans="1:23" s="55" customFormat="1" ht="20.25" customHeight="1" x14ac:dyDescent="0.25">
      <c r="A23" s="242" t="s">
        <v>23</v>
      </c>
      <c r="B23" s="120"/>
      <c r="C23" s="120"/>
      <c r="D23" s="241">
        <f t="shared" si="0"/>
        <v>0</v>
      </c>
      <c r="E23" s="121"/>
      <c r="F23" s="104" t="str">
        <f t="shared" si="1"/>
        <v/>
      </c>
      <c r="G23" s="243"/>
      <c r="H23" s="243"/>
      <c r="I23" s="243"/>
      <c r="J23" s="243"/>
      <c r="K23" s="284"/>
      <c r="L23" s="189"/>
      <c r="M23" s="296"/>
      <c r="N23" s="189"/>
      <c r="O23" s="201"/>
      <c r="P23" s="201"/>
      <c r="Q23" s="201"/>
    </row>
    <row r="24" spans="1:23" s="55" customFormat="1" ht="20.25" customHeight="1" x14ac:dyDescent="0.25">
      <c r="A24" s="242" t="s">
        <v>22</v>
      </c>
      <c r="B24" s="120"/>
      <c r="C24" s="120"/>
      <c r="D24" s="241">
        <f t="shared" si="0"/>
        <v>0</v>
      </c>
      <c r="E24" s="121"/>
      <c r="F24" s="104" t="str">
        <f t="shared" si="1"/>
        <v/>
      </c>
      <c r="G24" s="243"/>
      <c r="H24" s="243"/>
      <c r="I24" s="243"/>
      <c r="J24" s="243"/>
      <c r="K24" s="284"/>
      <c r="L24" s="189"/>
      <c r="M24" s="296"/>
      <c r="N24" s="189"/>
      <c r="O24" s="201"/>
      <c r="P24" s="201"/>
      <c r="Q24" s="201"/>
    </row>
    <row r="25" spans="1:23" s="55" customFormat="1" ht="20.25" customHeight="1" x14ac:dyDescent="0.25">
      <c r="A25" s="242" t="s">
        <v>21</v>
      </c>
      <c r="B25" s="120"/>
      <c r="C25" s="120"/>
      <c r="D25" s="241">
        <f t="shared" si="0"/>
        <v>0</v>
      </c>
      <c r="E25" s="121"/>
      <c r="F25" s="105" t="str">
        <f t="shared" si="1"/>
        <v/>
      </c>
      <c r="G25" s="240"/>
      <c r="H25" s="240"/>
      <c r="I25" s="240"/>
      <c r="J25" s="240"/>
      <c r="K25" s="284"/>
      <c r="L25" s="189"/>
      <c r="M25" s="297"/>
      <c r="N25" s="189"/>
      <c r="O25" s="201"/>
      <c r="P25" s="201"/>
      <c r="Q25" s="201"/>
    </row>
    <row r="26" spans="1:23" s="55" customFormat="1" ht="20.25" customHeight="1" x14ac:dyDescent="0.25">
      <c r="A26" s="239" t="s">
        <v>53</v>
      </c>
      <c r="B26" s="237">
        <f>SUM(B14:B25)</f>
        <v>0</v>
      </c>
      <c r="C26" s="237">
        <f>SUM(C14:C25)</f>
        <v>0</v>
      </c>
      <c r="D26" s="237">
        <f>SUM(D14:D25)</f>
        <v>0</v>
      </c>
      <c r="E26" s="238">
        <f>SUM(E14:E25)</f>
        <v>0</v>
      </c>
      <c r="F26" s="238">
        <f>SUM(F14:F25)</f>
        <v>0</v>
      </c>
      <c r="G26" s="30" t="e">
        <f>IF(J26*E26&gt;D26,D26,J26*E26)</f>
        <v>#VALUE!</v>
      </c>
      <c r="H26" s="30"/>
      <c r="I26" s="237" t="e">
        <f>D26-G26</f>
        <v>#VALUE!</v>
      </c>
      <c r="J26" s="237" t="str">
        <f>IF(D26&gt;0,IF(D26&gt;COUNT(B14:B25)/12*100000*B10,COUNT(B14:B25)/12*100000*B10/F26,D26/F26),"")</f>
        <v/>
      </c>
      <c r="K26" s="236"/>
      <c r="L26" s="58"/>
      <c r="M26" s="58"/>
      <c r="N26" s="58"/>
      <c r="O26" s="235">
        <f>SUM(O14:O25)</f>
        <v>0</v>
      </c>
      <c r="P26" s="235">
        <f>SUM(P14:P25)</f>
        <v>0</v>
      </c>
      <c r="Q26" s="234"/>
      <c r="S26" s="66"/>
    </row>
    <row r="28" spans="1:23" ht="16.5" customHeight="1" x14ac:dyDescent="0.25">
      <c r="A28" s="62" t="s">
        <v>107</v>
      </c>
      <c r="B28" s="63"/>
      <c r="C28" s="63"/>
      <c r="D28" s="63"/>
      <c r="E28" s="63"/>
      <c r="F28" s="63"/>
      <c r="G28" s="63"/>
      <c r="H28" s="63"/>
      <c r="I28" s="63"/>
      <c r="J28" s="63"/>
      <c r="K28" s="63"/>
    </row>
    <row r="29" spans="1:23" x14ac:dyDescent="0.25">
      <c r="A29" s="206" t="s">
        <v>18</v>
      </c>
      <c r="B29" s="206" t="str">
        <f>B$3</f>
        <v>Nom du chef de file FR / partenaire FR concerné</v>
      </c>
      <c r="C29" s="206" t="str">
        <f>"DDP"&amp;B$6&amp;"_PERSO_"&amp;B8</f>
        <v>DDP1_PERSO_</v>
      </c>
      <c r="D29" s="205">
        <f>J$9</f>
        <v>0</v>
      </c>
      <c r="E29" s="233">
        <f>T9</f>
        <v>30</v>
      </c>
      <c r="F29" s="205">
        <f>J$9</f>
        <v>0</v>
      </c>
      <c r="G29" s="204" t="s">
        <v>89</v>
      </c>
      <c r="H29" s="204"/>
      <c r="I29" s="232">
        <f>D26</f>
        <v>0</v>
      </c>
      <c r="J29" s="232" t="e">
        <f>I26</f>
        <v>#VALUE!</v>
      </c>
      <c r="L29" s="53"/>
      <c r="M29" s="1"/>
      <c r="N29" s="1"/>
      <c r="O29" s="68"/>
      <c r="P29" s="68"/>
      <c r="Q29" s="68"/>
      <c r="R29" s="1"/>
      <c r="S29" s="231"/>
      <c r="T29" s="231" t="e">
        <f>G26</f>
        <v>#VALUE!</v>
      </c>
      <c r="U29" s="1"/>
      <c r="V29" s="1"/>
      <c r="W29" s="1"/>
    </row>
    <row r="31" spans="1:23" s="55" customFormat="1" ht="40.5" customHeight="1" x14ac:dyDescent="0.25">
      <c r="A31" s="250" t="s">
        <v>76</v>
      </c>
      <c r="B31" s="291"/>
      <c r="C31" s="287"/>
      <c r="D31" s="288"/>
      <c r="E31" s="289" t="s">
        <v>77</v>
      </c>
      <c r="F31" s="290"/>
      <c r="G31" s="291"/>
      <c r="H31" s="287"/>
      <c r="I31" s="287"/>
      <c r="J31" s="288"/>
      <c r="K31" s="249"/>
      <c r="N31" s="222"/>
    </row>
    <row r="32" spans="1:23" s="55" customFormat="1" ht="40.5" customHeight="1" x14ac:dyDescent="0.25">
      <c r="A32" s="250" t="s">
        <v>92</v>
      </c>
      <c r="B32" s="200"/>
      <c r="C32" s="198"/>
      <c r="D32" s="199"/>
      <c r="E32" s="226" t="s">
        <v>78</v>
      </c>
      <c r="F32" s="225" t="s">
        <v>90</v>
      </c>
      <c r="G32" s="118"/>
      <c r="H32" s="79"/>
      <c r="I32" s="252" t="s">
        <v>91</v>
      </c>
      <c r="J32" s="119"/>
      <c r="K32" s="253"/>
      <c r="N32" s="222"/>
      <c r="S32" s="1">
        <f>MONTH(G32)</f>
        <v>1</v>
      </c>
      <c r="T32" s="68">
        <f>IF(S32=2,G32+27,IF(OR(S32=1,S32=3,S32=5,S32=7,S32=8,S32=10,S32=12),G32+30,G32+29))</f>
        <v>30</v>
      </c>
    </row>
    <row r="33" spans="1:17" s="55" customFormat="1" ht="40.5" customHeight="1" x14ac:dyDescent="0.25">
      <c r="A33" s="250" t="s">
        <v>85</v>
      </c>
      <c r="B33" s="286"/>
      <c r="C33" s="287"/>
      <c r="D33" s="288"/>
      <c r="E33" s="289" t="s">
        <v>86</v>
      </c>
      <c r="F33" s="290"/>
      <c r="G33" s="291"/>
      <c r="H33" s="287"/>
      <c r="I33" s="287"/>
      <c r="J33" s="288"/>
      <c r="K33" s="249"/>
      <c r="N33" s="222"/>
    </row>
    <row r="34" spans="1:17" s="55" customFormat="1" ht="9.75" customHeight="1" x14ac:dyDescent="0.25">
      <c r="A34" s="223"/>
      <c r="B34" s="223"/>
      <c r="C34" s="223"/>
      <c r="D34" s="59"/>
      <c r="E34" s="222"/>
      <c r="F34" s="222"/>
      <c r="G34" s="222"/>
      <c r="H34" s="222"/>
      <c r="I34" s="222"/>
      <c r="J34" s="222"/>
      <c r="K34" s="222"/>
      <c r="L34" s="222"/>
      <c r="M34" s="222"/>
      <c r="N34" s="222"/>
      <c r="O34" s="222"/>
    </row>
    <row r="35" spans="1:17" s="55" customFormat="1" ht="20.25" customHeight="1" x14ac:dyDescent="0.25">
      <c r="A35" s="248"/>
      <c r="B35" s="292" t="s">
        <v>55</v>
      </c>
      <c r="C35" s="293"/>
      <c r="D35" s="294"/>
      <c r="E35" s="292" t="s">
        <v>56</v>
      </c>
      <c r="F35" s="294"/>
      <c r="G35" s="292" t="s">
        <v>61</v>
      </c>
      <c r="H35" s="293"/>
      <c r="I35" s="293"/>
      <c r="J35" s="293"/>
      <c r="K35" s="245"/>
      <c r="L35" s="283" t="s">
        <v>84</v>
      </c>
      <c r="M35" s="283"/>
      <c r="N35" s="283"/>
      <c r="O35" s="283"/>
      <c r="P35" s="283"/>
      <c r="Q35" s="283"/>
    </row>
    <row r="36" spans="1:17" s="57" customFormat="1" ht="39.6" x14ac:dyDescent="0.25">
      <c r="A36" s="247" t="s">
        <v>104</v>
      </c>
      <c r="B36" s="247" t="s">
        <v>103</v>
      </c>
      <c r="C36" s="247" t="s">
        <v>105</v>
      </c>
      <c r="D36" s="247" t="s">
        <v>139</v>
      </c>
      <c r="E36" s="247" t="s">
        <v>101</v>
      </c>
      <c r="F36" s="246" t="s">
        <v>102</v>
      </c>
      <c r="G36" s="246" t="s">
        <v>52</v>
      </c>
      <c r="H36" s="246"/>
      <c r="I36" s="246" t="s">
        <v>88</v>
      </c>
      <c r="J36" s="246" t="s">
        <v>97</v>
      </c>
      <c r="K36" s="245"/>
      <c r="L36" s="255" t="s">
        <v>57</v>
      </c>
      <c r="M36" s="255" t="s">
        <v>58</v>
      </c>
      <c r="N36" s="255" t="s">
        <v>59</v>
      </c>
      <c r="O36" s="254" t="s">
        <v>34</v>
      </c>
      <c r="P36" s="254" t="s">
        <v>54</v>
      </c>
      <c r="Q36" s="254" t="s">
        <v>14</v>
      </c>
    </row>
    <row r="37" spans="1:17" s="55" customFormat="1" ht="20.25" customHeight="1" x14ac:dyDescent="0.25">
      <c r="A37" s="242" t="s">
        <v>32</v>
      </c>
      <c r="B37" s="120"/>
      <c r="C37" s="120"/>
      <c r="D37" s="241">
        <f t="shared" ref="D37:D48" si="2">B37+C37</f>
        <v>0</v>
      </c>
      <c r="E37" s="121"/>
      <c r="F37" s="103" t="str">
        <f t="shared" ref="F37:F48" si="3">IF($G$33="","",IF(D37=0,"",$G$33/12*$B$33))</f>
        <v/>
      </c>
      <c r="G37" s="243"/>
      <c r="H37" s="243"/>
      <c r="I37" s="243"/>
      <c r="J37" s="243"/>
      <c r="K37" s="284"/>
      <c r="L37" s="189"/>
      <c r="M37" s="285"/>
      <c r="N37" s="189"/>
      <c r="O37" s="201"/>
      <c r="P37" s="201"/>
      <c r="Q37" s="201"/>
    </row>
    <row r="38" spans="1:17" s="55" customFormat="1" ht="20.25" customHeight="1" x14ac:dyDescent="0.25">
      <c r="A38" s="242" t="s">
        <v>31</v>
      </c>
      <c r="B38" s="120"/>
      <c r="C38" s="120"/>
      <c r="D38" s="241">
        <f t="shared" si="2"/>
        <v>0</v>
      </c>
      <c r="E38" s="121"/>
      <c r="F38" s="104" t="str">
        <f t="shared" si="3"/>
        <v/>
      </c>
      <c r="G38" s="243"/>
      <c r="H38" s="243"/>
      <c r="I38" s="243"/>
      <c r="J38" s="243"/>
      <c r="K38" s="284"/>
      <c r="L38" s="189"/>
      <c r="M38" s="285"/>
      <c r="N38" s="189"/>
      <c r="O38" s="201"/>
      <c r="P38" s="201"/>
      <c r="Q38" s="201"/>
    </row>
    <row r="39" spans="1:17" s="55" customFormat="1" ht="20.25" customHeight="1" x14ac:dyDescent="0.25">
      <c r="A39" s="242" t="s">
        <v>30</v>
      </c>
      <c r="B39" s="120"/>
      <c r="C39" s="120"/>
      <c r="D39" s="241">
        <f t="shared" si="2"/>
        <v>0</v>
      </c>
      <c r="E39" s="121"/>
      <c r="F39" s="104" t="str">
        <f t="shared" si="3"/>
        <v/>
      </c>
      <c r="G39" s="243"/>
      <c r="H39" s="243"/>
      <c r="I39" s="243"/>
      <c r="J39" s="243"/>
      <c r="K39" s="284"/>
      <c r="L39" s="189"/>
      <c r="M39" s="285"/>
      <c r="N39" s="189"/>
      <c r="O39" s="201"/>
      <c r="P39" s="201"/>
      <c r="Q39" s="201"/>
    </row>
    <row r="40" spans="1:17" s="55" customFormat="1" ht="20.25" customHeight="1" x14ac:dyDescent="0.25">
      <c r="A40" s="242" t="s">
        <v>29</v>
      </c>
      <c r="B40" s="120"/>
      <c r="C40" s="120"/>
      <c r="D40" s="241">
        <f t="shared" si="2"/>
        <v>0</v>
      </c>
      <c r="E40" s="121"/>
      <c r="F40" s="104" t="str">
        <f t="shared" si="3"/>
        <v/>
      </c>
      <c r="G40" s="243"/>
      <c r="H40" s="243"/>
      <c r="I40" s="243"/>
      <c r="J40" s="243"/>
      <c r="K40" s="284"/>
      <c r="L40" s="189"/>
      <c r="M40" s="285"/>
      <c r="N40" s="189"/>
      <c r="O40" s="201"/>
      <c r="P40" s="201"/>
      <c r="Q40" s="201"/>
    </row>
    <row r="41" spans="1:17" s="55" customFormat="1" ht="20.25" customHeight="1" x14ac:dyDescent="0.25">
      <c r="A41" s="242" t="s">
        <v>28</v>
      </c>
      <c r="B41" s="120"/>
      <c r="C41" s="120"/>
      <c r="D41" s="241">
        <f t="shared" si="2"/>
        <v>0</v>
      </c>
      <c r="E41" s="121"/>
      <c r="F41" s="104" t="str">
        <f t="shared" si="3"/>
        <v/>
      </c>
      <c r="G41" s="243"/>
      <c r="H41" s="243"/>
      <c r="I41" s="243"/>
      <c r="J41" s="243"/>
      <c r="K41" s="284"/>
      <c r="L41" s="189"/>
      <c r="M41" s="285"/>
      <c r="N41" s="189"/>
      <c r="O41" s="201"/>
      <c r="P41" s="201"/>
      <c r="Q41" s="201"/>
    </row>
    <row r="42" spans="1:17" s="55" customFormat="1" ht="20.25" customHeight="1" x14ac:dyDescent="0.25">
      <c r="A42" s="242" t="s">
        <v>27</v>
      </c>
      <c r="B42" s="120"/>
      <c r="C42" s="120"/>
      <c r="D42" s="241">
        <f t="shared" si="2"/>
        <v>0</v>
      </c>
      <c r="E42" s="121"/>
      <c r="F42" s="104" t="str">
        <f t="shared" si="3"/>
        <v/>
      </c>
      <c r="G42" s="243"/>
      <c r="H42" s="243"/>
      <c r="I42" s="243"/>
      <c r="J42" s="243"/>
      <c r="K42" s="284"/>
      <c r="L42" s="189"/>
      <c r="M42" s="285"/>
      <c r="N42" s="189"/>
      <c r="O42" s="201"/>
      <c r="P42" s="201"/>
      <c r="Q42" s="201"/>
    </row>
    <row r="43" spans="1:17" s="55" customFormat="1" ht="20.25" customHeight="1" x14ac:dyDescent="0.25">
      <c r="A43" s="242" t="s">
        <v>26</v>
      </c>
      <c r="B43" s="120"/>
      <c r="C43" s="120"/>
      <c r="D43" s="241">
        <f t="shared" si="2"/>
        <v>0</v>
      </c>
      <c r="E43" s="121"/>
      <c r="F43" s="104" t="str">
        <f t="shared" si="3"/>
        <v/>
      </c>
      <c r="G43" s="243"/>
      <c r="H43" s="243"/>
      <c r="I43" s="243"/>
      <c r="J43" s="243"/>
      <c r="K43" s="284"/>
      <c r="L43" s="189"/>
      <c r="M43" s="285"/>
      <c r="N43" s="189"/>
      <c r="O43" s="201"/>
      <c r="P43" s="201"/>
      <c r="Q43" s="201"/>
    </row>
    <row r="44" spans="1:17" s="55" customFormat="1" ht="20.25" customHeight="1" x14ac:dyDescent="0.25">
      <c r="A44" s="242" t="s">
        <v>25</v>
      </c>
      <c r="B44" s="120"/>
      <c r="C44" s="120"/>
      <c r="D44" s="241">
        <f t="shared" si="2"/>
        <v>0</v>
      </c>
      <c r="E44" s="121">
        <v>0</v>
      </c>
      <c r="F44" s="104" t="str">
        <f t="shared" si="3"/>
        <v/>
      </c>
      <c r="G44" s="243"/>
      <c r="H44" s="243"/>
      <c r="I44" s="243"/>
      <c r="J44" s="243"/>
      <c r="K44" s="284"/>
      <c r="L44" s="189"/>
      <c r="M44" s="285"/>
      <c r="N44" s="189"/>
      <c r="O44" s="201"/>
      <c r="P44" s="201"/>
      <c r="Q44" s="201"/>
    </row>
    <row r="45" spans="1:17" s="55" customFormat="1" ht="20.25" customHeight="1" x14ac:dyDescent="0.25">
      <c r="A45" s="242" t="s">
        <v>24</v>
      </c>
      <c r="B45" s="120"/>
      <c r="C45" s="120"/>
      <c r="D45" s="241">
        <f t="shared" si="2"/>
        <v>0</v>
      </c>
      <c r="E45" s="121">
        <v>0</v>
      </c>
      <c r="F45" s="104" t="str">
        <f t="shared" si="3"/>
        <v/>
      </c>
      <c r="G45" s="243"/>
      <c r="H45" s="243"/>
      <c r="I45" s="243"/>
      <c r="J45" s="243"/>
      <c r="K45" s="284"/>
      <c r="L45" s="189"/>
      <c r="M45" s="285"/>
      <c r="N45" s="189"/>
      <c r="O45" s="201"/>
      <c r="P45" s="201"/>
      <c r="Q45" s="201"/>
    </row>
    <row r="46" spans="1:17" s="55" customFormat="1" ht="20.25" customHeight="1" x14ac:dyDescent="0.25">
      <c r="A46" s="242" t="s">
        <v>23</v>
      </c>
      <c r="B46" s="120"/>
      <c r="C46" s="120"/>
      <c r="D46" s="241">
        <f t="shared" si="2"/>
        <v>0</v>
      </c>
      <c r="E46" s="121"/>
      <c r="F46" s="104" t="str">
        <f t="shared" si="3"/>
        <v/>
      </c>
      <c r="G46" s="243"/>
      <c r="H46" s="243"/>
      <c r="I46" s="243"/>
      <c r="J46" s="243"/>
      <c r="K46" s="284"/>
      <c r="L46" s="189"/>
      <c r="M46" s="285"/>
      <c r="N46" s="189"/>
      <c r="O46" s="201"/>
      <c r="P46" s="201"/>
      <c r="Q46" s="201"/>
    </row>
    <row r="47" spans="1:17" s="55" customFormat="1" ht="20.25" customHeight="1" x14ac:dyDescent="0.25">
      <c r="A47" s="242" t="s">
        <v>22</v>
      </c>
      <c r="B47" s="120"/>
      <c r="C47" s="120"/>
      <c r="D47" s="241">
        <f t="shared" si="2"/>
        <v>0</v>
      </c>
      <c r="E47" s="121"/>
      <c r="F47" s="104" t="str">
        <f t="shared" si="3"/>
        <v/>
      </c>
      <c r="G47" s="243"/>
      <c r="H47" s="243"/>
      <c r="I47" s="243"/>
      <c r="J47" s="243"/>
      <c r="K47" s="284"/>
      <c r="L47" s="189"/>
      <c r="M47" s="285"/>
      <c r="N47" s="189"/>
      <c r="O47" s="201"/>
      <c r="P47" s="201"/>
      <c r="Q47" s="201"/>
    </row>
    <row r="48" spans="1:17" s="55" customFormat="1" ht="20.25" customHeight="1" x14ac:dyDescent="0.25">
      <c r="A48" s="242" t="s">
        <v>21</v>
      </c>
      <c r="B48" s="120"/>
      <c r="C48" s="120"/>
      <c r="D48" s="241">
        <f t="shared" si="2"/>
        <v>0</v>
      </c>
      <c r="E48" s="121"/>
      <c r="F48" s="105" t="str">
        <f t="shared" si="3"/>
        <v/>
      </c>
      <c r="G48" s="240"/>
      <c r="H48" s="240"/>
      <c r="I48" s="240"/>
      <c r="J48" s="240"/>
      <c r="K48" s="284"/>
      <c r="L48" s="189"/>
      <c r="M48" s="285"/>
      <c r="N48" s="189"/>
      <c r="O48" s="201"/>
      <c r="P48" s="201"/>
      <c r="Q48" s="201"/>
    </row>
    <row r="49" spans="1:23" s="55" customFormat="1" ht="20.25" customHeight="1" x14ac:dyDescent="0.25">
      <c r="A49" s="239" t="s">
        <v>53</v>
      </c>
      <c r="B49" s="237">
        <f>SUM(B37:B48)</f>
        <v>0</v>
      </c>
      <c r="C49" s="237">
        <f>SUM(C37:C48)</f>
        <v>0</v>
      </c>
      <c r="D49" s="237">
        <f>SUM(D37:D48)</f>
        <v>0</v>
      </c>
      <c r="E49" s="238">
        <f>SUM(E37:E48)</f>
        <v>0</v>
      </c>
      <c r="F49" s="238">
        <f>SUM(F37:F48)</f>
        <v>0</v>
      </c>
      <c r="G49" s="30" t="e">
        <f>IF(J49*E49&gt;D49,D49,J49*E49)</f>
        <v>#VALUE!</v>
      </c>
      <c r="H49" s="30"/>
      <c r="I49" s="237" t="e">
        <f>D49-G49</f>
        <v>#VALUE!</v>
      </c>
      <c r="J49" s="237" t="str">
        <f>IF(D49&gt;0,IF(D49&gt;COUNT(B37:B48)/12*100000*B33,COUNT(B37:B48)/12*100000*B33/F49,D49/F49),"")</f>
        <v/>
      </c>
      <c r="K49" s="236"/>
      <c r="L49" s="58"/>
      <c r="M49" s="58"/>
      <c r="N49" s="58"/>
      <c r="O49" s="235">
        <f>SUM(O37:O48)</f>
        <v>0</v>
      </c>
      <c r="P49" s="235">
        <f>SUM(P37:P48)</f>
        <v>0</v>
      </c>
      <c r="Q49" s="234"/>
      <c r="S49" s="66"/>
    </row>
    <row r="51" spans="1:23" ht="16.5" customHeight="1" x14ac:dyDescent="0.25">
      <c r="A51" s="62" t="s">
        <v>107</v>
      </c>
      <c r="B51" s="63"/>
      <c r="C51" s="63"/>
      <c r="D51" s="63"/>
      <c r="E51" s="63"/>
      <c r="F51" s="63"/>
      <c r="G51" s="63"/>
      <c r="H51" s="63"/>
      <c r="I51" s="63"/>
      <c r="J51" s="63"/>
      <c r="K51" s="63"/>
    </row>
    <row r="52" spans="1:23" x14ac:dyDescent="0.25">
      <c r="A52" s="206" t="s">
        <v>18</v>
      </c>
      <c r="B52" s="206" t="str">
        <f>B$3</f>
        <v>Nom du chef de file FR / partenaire FR concerné</v>
      </c>
      <c r="C52" s="206" t="str">
        <f>"DDP"&amp;B$6&amp;"_PERSO_"&amp;B31</f>
        <v>DDP1_PERSO_</v>
      </c>
      <c r="D52" s="205">
        <f>J$9</f>
        <v>0</v>
      </c>
      <c r="E52" s="233">
        <f>T32</f>
        <v>30</v>
      </c>
      <c r="F52" s="205">
        <f>J$9</f>
        <v>0</v>
      </c>
      <c r="G52" s="204" t="s">
        <v>89</v>
      </c>
      <c r="H52" s="204"/>
      <c r="I52" s="232">
        <f>D49</f>
        <v>0</v>
      </c>
      <c r="J52" s="232" t="e">
        <f>I49</f>
        <v>#VALUE!</v>
      </c>
      <c r="L52" s="53"/>
      <c r="M52" s="1"/>
      <c r="N52" s="1"/>
      <c r="O52" s="68"/>
      <c r="P52" s="68"/>
      <c r="Q52" s="68"/>
      <c r="R52" s="1"/>
      <c r="S52" s="231"/>
      <c r="T52" s="231" t="e">
        <f>G49</f>
        <v>#VALUE!</v>
      </c>
      <c r="U52" s="1"/>
      <c r="V52" s="1"/>
      <c r="W52" s="1"/>
    </row>
    <row r="54" spans="1:23" s="55" customFormat="1" ht="40.5" customHeight="1" x14ac:dyDescent="0.25">
      <c r="A54" s="250" t="s">
        <v>76</v>
      </c>
      <c r="B54" s="291"/>
      <c r="C54" s="287"/>
      <c r="D54" s="288"/>
      <c r="E54" s="289" t="s">
        <v>77</v>
      </c>
      <c r="F54" s="290"/>
      <c r="G54" s="291"/>
      <c r="H54" s="287"/>
      <c r="I54" s="287"/>
      <c r="J54" s="288"/>
      <c r="K54" s="249"/>
      <c r="N54" s="222"/>
    </row>
    <row r="55" spans="1:23" s="55" customFormat="1" ht="40.5" customHeight="1" x14ac:dyDescent="0.25">
      <c r="A55" s="250" t="s">
        <v>92</v>
      </c>
      <c r="B55" s="200"/>
      <c r="C55" s="198"/>
      <c r="D55" s="199"/>
      <c r="E55" s="226" t="s">
        <v>78</v>
      </c>
      <c r="F55" s="225" t="s">
        <v>90</v>
      </c>
      <c r="G55" s="118"/>
      <c r="H55" s="79"/>
      <c r="I55" s="252" t="s">
        <v>91</v>
      </c>
      <c r="J55" s="119"/>
      <c r="K55" s="251"/>
      <c r="N55" s="222"/>
      <c r="S55" s="1">
        <f>MONTH(G55)</f>
        <v>1</v>
      </c>
      <c r="T55" s="68">
        <f>IF(S55=2,G55+27,IF(OR(S55=1,S55=3,S55=5,S55=7,S55=8,S55=10,S55=12),G55+30,G55+29))</f>
        <v>30</v>
      </c>
    </row>
    <row r="56" spans="1:23" s="55" customFormat="1" ht="40.5" customHeight="1" x14ac:dyDescent="0.25">
      <c r="A56" s="250" t="s">
        <v>85</v>
      </c>
      <c r="B56" s="286"/>
      <c r="C56" s="287"/>
      <c r="D56" s="288"/>
      <c r="E56" s="289" t="s">
        <v>86</v>
      </c>
      <c r="F56" s="290"/>
      <c r="G56" s="291"/>
      <c r="H56" s="287"/>
      <c r="I56" s="287"/>
      <c r="J56" s="288"/>
      <c r="K56" s="249"/>
      <c r="N56" s="222"/>
    </row>
    <row r="57" spans="1:23" s="55" customFormat="1" ht="12.75" customHeight="1" x14ac:dyDescent="0.25">
      <c r="A57" s="223"/>
      <c r="B57" s="223"/>
      <c r="C57" s="223"/>
      <c r="D57" s="59"/>
      <c r="E57" s="222"/>
      <c r="F57" s="222"/>
      <c r="G57" s="222"/>
      <c r="H57" s="222"/>
      <c r="I57" s="222"/>
      <c r="J57" s="222"/>
      <c r="K57" s="222"/>
      <c r="L57" s="54"/>
      <c r="M57" s="54"/>
      <c r="N57" s="54"/>
      <c r="O57" s="54"/>
      <c r="P57" s="54"/>
      <c r="Q57" s="54"/>
    </row>
    <row r="58" spans="1:23" s="55" customFormat="1" ht="23.25" customHeight="1" x14ac:dyDescent="0.25">
      <c r="A58" s="248"/>
      <c r="B58" s="292" t="s">
        <v>55</v>
      </c>
      <c r="C58" s="293"/>
      <c r="D58" s="294"/>
      <c r="E58" s="292" t="s">
        <v>56</v>
      </c>
      <c r="F58" s="294"/>
      <c r="G58" s="292" t="s">
        <v>61</v>
      </c>
      <c r="H58" s="293"/>
      <c r="I58" s="293"/>
      <c r="J58" s="293"/>
      <c r="K58" s="245"/>
      <c r="L58" s="283" t="s">
        <v>84</v>
      </c>
      <c r="M58" s="283"/>
      <c r="N58" s="283"/>
      <c r="O58" s="283"/>
      <c r="P58" s="283"/>
      <c r="Q58" s="283"/>
    </row>
    <row r="59" spans="1:23" s="57" customFormat="1" ht="39.6" x14ac:dyDescent="0.25">
      <c r="A59" s="247" t="s">
        <v>104</v>
      </c>
      <c r="B59" s="247" t="s">
        <v>103</v>
      </c>
      <c r="C59" s="247" t="s">
        <v>105</v>
      </c>
      <c r="D59" s="247" t="s">
        <v>139</v>
      </c>
      <c r="E59" s="247" t="s">
        <v>101</v>
      </c>
      <c r="F59" s="246" t="s">
        <v>102</v>
      </c>
      <c r="G59" s="246" t="s">
        <v>52</v>
      </c>
      <c r="H59" s="246"/>
      <c r="I59" s="246" t="s">
        <v>88</v>
      </c>
      <c r="J59" s="246" t="s">
        <v>97</v>
      </c>
      <c r="K59" s="245"/>
      <c r="L59" s="255" t="s">
        <v>57</v>
      </c>
      <c r="M59" s="255" t="s">
        <v>58</v>
      </c>
      <c r="N59" s="255" t="s">
        <v>59</v>
      </c>
      <c r="O59" s="254" t="s">
        <v>34</v>
      </c>
      <c r="P59" s="254" t="s">
        <v>54</v>
      </c>
      <c r="Q59" s="254" t="s">
        <v>14</v>
      </c>
    </row>
    <row r="60" spans="1:23" s="55" customFormat="1" ht="21" customHeight="1" x14ac:dyDescent="0.25">
      <c r="A60" s="242" t="s">
        <v>32</v>
      </c>
      <c r="B60" s="120"/>
      <c r="C60" s="120"/>
      <c r="D60" s="241">
        <f t="shared" ref="D60:D71" si="4">B60+C60</f>
        <v>0</v>
      </c>
      <c r="E60" s="121"/>
      <c r="F60" s="103" t="str">
        <f t="shared" ref="F60:F71" si="5">IF($G$56="","",IF(D60=0,"",$G$56/12*$B$56))</f>
        <v/>
      </c>
      <c r="G60" s="243"/>
      <c r="H60" s="243"/>
      <c r="I60" s="243"/>
      <c r="J60" s="243"/>
      <c r="K60" s="284"/>
      <c r="L60" s="189"/>
      <c r="M60" s="285"/>
      <c r="N60" s="189"/>
      <c r="O60" s="201"/>
      <c r="P60" s="201"/>
      <c r="Q60" s="201"/>
    </row>
    <row r="61" spans="1:23" s="55" customFormat="1" ht="21" customHeight="1" x14ac:dyDescent="0.25">
      <c r="A61" s="242" t="s">
        <v>31</v>
      </c>
      <c r="B61" s="120"/>
      <c r="C61" s="120"/>
      <c r="D61" s="241">
        <f t="shared" si="4"/>
        <v>0</v>
      </c>
      <c r="E61" s="121"/>
      <c r="F61" s="104" t="str">
        <f t="shared" si="5"/>
        <v/>
      </c>
      <c r="G61" s="243"/>
      <c r="H61" s="243"/>
      <c r="I61" s="243"/>
      <c r="J61" s="243"/>
      <c r="K61" s="284"/>
      <c r="L61" s="189"/>
      <c r="M61" s="285"/>
      <c r="N61" s="189"/>
      <c r="O61" s="201"/>
      <c r="P61" s="201"/>
      <c r="Q61" s="201"/>
    </row>
    <row r="62" spans="1:23" s="55" customFormat="1" ht="21" customHeight="1" x14ac:dyDescent="0.25">
      <c r="A62" s="242" t="s">
        <v>30</v>
      </c>
      <c r="B62" s="120"/>
      <c r="C62" s="120"/>
      <c r="D62" s="241">
        <f t="shared" si="4"/>
        <v>0</v>
      </c>
      <c r="E62" s="121"/>
      <c r="F62" s="104" t="str">
        <f t="shared" si="5"/>
        <v/>
      </c>
      <c r="G62" s="243"/>
      <c r="H62" s="243"/>
      <c r="I62" s="243"/>
      <c r="J62" s="243"/>
      <c r="K62" s="284"/>
      <c r="L62" s="189"/>
      <c r="M62" s="285"/>
      <c r="N62" s="189"/>
      <c r="O62" s="201"/>
      <c r="P62" s="201"/>
      <c r="Q62" s="201"/>
    </row>
    <row r="63" spans="1:23" s="55" customFormat="1" ht="21" customHeight="1" x14ac:dyDescent="0.25">
      <c r="A63" s="242" t="s">
        <v>29</v>
      </c>
      <c r="B63" s="120"/>
      <c r="C63" s="120"/>
      <c r="D63" s="241">
        <f t="shared" si="4"/>
        <v>0</v>
      </c>
      <c r="E63" s="121"/>
      <c r="F63" s="104" t="str">
        <f t="shared" si="5"/>
        <v/>
      </c>
      <c r="G63" s="243"/>
      <c r="H63" s="243"/>
      <c r="I63" s="243"/>
      <c r="J63" s="243"/>
      <c r="K63" s="284"/>
      <c r="L63" s="189"/>
      <c r="M63" s="285"/>
      <c r="N63" s="189"/>
      <c r="O63" s="201"/>
      <c r="P63" s="201"/>
      <c r="Q63" s="201"/>
    </row>
    <row r="64" spans="1:23" s="55" customFormat="1" ht="21" customHeight="1" x14ac:dyDescent="0.25">
      <c r="A64" s="242" t="s">
        <v>28</v>
      </c>
      <c r="B64" s="120"/>
      <c r="C64" s="120"/>
      <c r="D64" s="241">
        <f t="shared" si="4"/>
        <v>0</v>
      </c>
      <c r="E64" s="121"/>
      <c r="F64" s="104" t="str">
        <f t="shared" si="5"/>
        <v/>
      </c>
      <c r="G64" s="243"/>
      <c r="H64" s="243"/>
      <c r="I64" s="243"/>
      <c r="J64" s="243"/>
      <c r="K64" s="284"/>
      <c r="L64" s="189"/>
      <c r="M64" s="285"/>
      <c r="N64" s="189"/>
      <c r="O64" s="201"/>
      <c r="P64" s="201"/>
      <c r="Q64" s="201"/>
    </row>
    <row r="65" spans="1:24" s="55" customFormat="1" ht="21" customHeight="1" x14ac:dyDescent="0.25">
      <c r="A65" s="242" t="s">
        <v>27</v>
      </c>
      <c r="B65" s="120"/>
      <c r="C65" s="120"/>
      <c r="D65" s="241">
        <f t="shared" si="4"/>
        <v>0</v>
      </c>
      <c r="E65" s="121"/>
      <c r="F65" s="104" t="str">
        <f t="shared" si="5"/>
        <v/>
      </c>
      <c r="G65" s="243"/>
      <c r="H65" s="243"/>
      <c r="I65" s="243"/>
      <c r="J65" s="243"/>
      <c r="K65" s="284"/>
      <c r="L65" s="189"/>
      <c r="M65" s="285"/>
      <c r="N65" s="189"/>
      <c r="O65" s="201"/>
      <c r="P65" s="201"/>
      <c r="Q65" s="201"/>
    </row>
    <row r="66" spans="1:24" s="55" customFormat="1" ht="21" customHeight="1" x14ac:dyDescent="0.25">
      <c r="A66" s="242" t="s">
        <v>26</v>
      </c>
      <c r="B66" s="120"/>
      <c r="C66" s="120"/>
      <c r="D66" s="241">
        <f t="shared" si="4"/>
        <v>0</v>
      </c>
      <c r="E66" s="121"/>
      <c r="F66" s="104" t="str">
        <f t="shared" si="5"/>
        <v/>
      </c>
      <c r="G66" s="243"/>
      <c r="H66" s="243"/>
      <c r="I66" s="243"/>
      <c r="J66" s="243"/>
      <c r="K66" s="284"/>
      <c r="L66" s="189"/>
      <c r="M66" s="285"/>
      <c r="N66" s="189"/>
      <c r="O66" s="201"/>
      <c r="P66" s="201"/>
      <c r="Q66" s="201"/>
    </row>
    <row r="67" spans="1:24" s="55" customFormat="1" ht="21" customHeight="1" x14ac:dyDescent="0.25">
      <c r="A67" s="242" t="s">
        <v>25</v>
      </c>
      <c r="B67" s="120"/>
      <c r="C67" s="120"/>
      <c r="D67" s="241">
        <f t="shared" si="4"/>
        <v>0</v>
      </c>
      <c r="E67" s="121"/>
      <c r="F67" s="104" t="str">
        <f t="shared" si="5"/>
        <v/>
      </c>
      <c r="G67" s="243"/>
      <c r="H67" s="243"/>
      <c r="I67" s="243"/>
      <c r="J67" s="243"/>
      <c r="K67" s="284"/>
      <c r="L67" s="189"/>
      <c r="M67" s="285"/>
      <c r="N67" s="189"/>
      <c r="O67" s="201"/>
      <c r="P67" s="201"/>
      <c r="Q67" s="201"/>
    </row>
    <row r="68" spans="1:24" s="55" customFormat="1" ht="21" customHeight="1" x14ac:dyDescent="0.25">
      <c r="A68" s="242" t="s">
        <v>24</v>
      </c>
      <c r="B68" s="120"/>
      <c r="C68" s="120"/>
      <c r="D68" s="241">
        <f t="shared" si="4"/>
        <v>0</v>
      </c>
      <c r="E68" s="121"/>
      <c r="F68" s="104" t="str">
        <f t="shared" si="5"/>
        <v/>
      </c>
      <c r="G68" s="243"/>
      <c r="H68" s="243"/>
      <c r="I68" s="243"/>
      <c r="J68" s="243"/>
      <c r="K68" s="284"/>
      <c r="L68" s="189"/>
      <c r="M68" s="285"/>
      <c r="N68" s="189"/>
      <c r="O68" s="201"/>
      <c r="P68" s="201"/>
      <c r="Q68" s="201"/>
    </row>
    <row r="69" spans="1:24" ht="21" customHeight="1" x14ac:dyDescent="0.25">
      <c r="A69" s="242" t="s">
        <v>23</v>
      </c>
      <c r="B69" s="120"/>
      <c r="C69" s="120"/>
      <c r="D69" s="241">
        <f t="shared" si="4"/>
        <v>0</v>
      </c>
      <c r="E69" s="121"/>
      <c r="F69" s="104" t="str">
        <f t="shared" si="5"/>
        <v/>
      </c>
      <c r="G69" s="243"/>
      <c r="H69" s="243"/>
      <c r="I69" s="243"/>
      <c r="J69" s="243"/>
      <c r="K69" s="284"/>
      <c r="L69" s="189"/>
      <c r="M69" s="285"/>
      <c r="N69" s="189"/>
      <c r="O69" s="201"/>
      <c r="P69" s="201"/>
      <c r="Q69" s="201"/>
    </row>
    <row r="70" spans="1:24" ht="21" customHeight="1" x14ac:dyDescent="0.25">
      <c r="A70" s="242" t="s">
        <v>22</v>
      </c>
      <c r="B70" s="120"/>
      <c r="C70" s="120"/>
      <c r="D70" s="241">
        <f t="shared" si="4"/>
        <v>0</v>
      </c>
      <c r="E70" s="121"/>
      <c r="F70" s="104" t="str">
        <f t="shared" si="5"/>
        <v/>
      </c>
      <c r="G70" s="243"/>
      <c r="H70" s="243"/>
      <c r="I70" s="243"/>
      <c r="J70" s="243"/>
      <c r="K70" s="284"/>
      <c r="L70" s="189"/>
      <c r="M70" s="285"/>
      <c r="N70" s="189"/>
      <c r="O70" s="201"/>
      <c r="P70" s="201"/>
      <c r="Q70" s="201"/>
    </row>
    <row r="71" spans="1:24" ht="21" customHeight="1" x14ac:dyDescent="0.25">
      <c r="A71" s="242" t="s">
        <v>21</v>
      </c>
      <c r="B71" s="120"/>
      <c r="C71" s="120"/>
      <c r="D71" s="241">
        <f t="shared" si="4"/>
        <v>0</v>
      </c>
      <c r="E71" s="121"/>
      <c r="F71" s="105" t="str">
        <f t="shared" si="5"/>
        <v/>
      </c>
      <c r="G71" s="240"/>
      <c r="H71" s="240"/>
      <c r="I71" s="240"/>
      <c r="J71" s="240"/>
      <c r="K71" s="284"/>
      <c r="L71" s="189"/>
      <c r="M71" s="285"/>
      <c r="N71" s="189"/>
      <c r="O71" s="201"/>
      <c r="P71" s="201"/>
      <c r="Q71" s="201"/>
      <c r="R71" s="68"/>
      <c r="S71" s="1"/>
      <c r="T71" s="1"/>
      <c r="U71" s="1"/>
      <c r="V71" s="1"/>
      <c r="W71" s="1"/>
      <c r="X71" s="1"/>
    </row>
    <row r="72" spans="1:24" s="55" customFormat="1" ht="20.25" customHeight="1" x14ac:dyDescent="0.25">
      <c r="A72" s="239" t="s">
        <v>53</v>
      </c>
      <c r="B72" s="237">
        <f>SUM(B60:B71)</f>
        <v>0</v>
      </c>
      <c r="C72" s="237">
        <f>SUM(C60:C71)</f>
        <v>0</v>
      </c>
      <c r="D72" s="237">
        <f>SUM(D60:D71)</f>
        <v>0</v>
      </c>
      <c r="E72" s="238">
        <f>SUM(E60:E71)</f>
        <v>0</v>
      </c>
      <c r="F72" s="238">
        <f>SUM(F60:F71)</f>
        <v>0</v>
      </c>
      <c r="G72" s="30" t="e">
        <f>IF(J72*E72&gt;D72,D72,J72*E72)</f>
        <v>#VALUE!</v>
      </c>
      <c r="H72" s="30"/>
      <c r="I72" s="237" t="e">
        <f>D72-G72</f>
        <v>#VALUE!</v>
      </c>
      <c r="J72" s="237" t="str">
        <f>IF(D72&gt;0,IF(D72&gt;COUNT(B60:B71)/12*100000*B56,COUNT(B60:B71)/12*100000*B56/F72,D72/F72),"")</f>
        <v/>
      </c>
      <c r="K72" s="236"/>
      <c r="L72" s="58"/>
      <c r="M72" s="58"/>
      <c r="N72" s="58"/>
      <c r="O72" s="235">
        <f>SUM(O60:O71)</f>
        <v>0</v>
      </c>
      <c r="P72" s="235">
        <f>SUM(P60:P71)</f>
        <v>0</v>
      </c>
      <c r="Q72" s="234"/>
      <c r="S72" s="66"/>
    </row>
    <row r="74" spans="1:24" ht="16.5" customHeight="1" x14ac:dyDescent="0.25">
      <c r="A74" s="62" t="s">
        <v>107</v>
      </c>
      <c r="B74" s="63"/>
      <c r="C74" s="63"/>
      <c r="D74" s="63"/>
      <c r="E74" s="63"/>
      <c r="F74" s="63"/>
      <c r="G74" s="63"/>
      <c r="H74" s="63"/>
      <c r="I74" s="63"/>
      <c r="J74" s="63"/>
      <c r="K74" s="63"/>
    </row>
    <row r="75" spans="1:24" x14ac:dyDescent="0.25">
      <c r="A75" s="206" t="s">
        <v>18</v>
      </c>
      <c r="B75" s="206" t="str">
        <f>B$3</f>
        <v>Nom du chef de file FR / partenaire FR concerné</v>
      </c>
      <c r="C75" s="206" t="str">
        <f>"DDP"&amp;B$6&amp;"_PERSO_"&amp;B54</f>
        <v>DDP1_PERSO_</v>
      </c>
      <c r="D75" s="205">
        <f>J$9</f>
        <v>0</v>
      </c>
      <c r="E75" s="233">
        <f>T55</f>
        <v>30</v>
      </c>
      <c r="F75" s="205">
        <f>J$9</f>
        <v>0</v>
      </c>
      <c r="G75" s="204" t="s">
        <v>89</v>
      </c>
      <c r="H75" s="204"/>
      <c r="I75" s="232">
        <f>D72</f>
        <v>0</v>
      </c>
      <c r="J75" s="232" t="e">
        <f>I72</f>
        <v>#VALUE!</v>
      </c>
      <c r="L75" s="53"/>
      <c r="M75" s="1"/>
      <c r="N75" s="1"/>
      <c r="O75" s="68"/>
      <c r="P75" s="68"/>
      <c r="Q75" s="68"/>
      <c r="R75" s="1"/>
      <c r="S75" s="231"/>
      <c r="T75" s="231" t="e">
        <f>G72</f>
        <v>#VALUE!</v>
      </c>
      <c r="U75" s="1"/>
      <c r="V75" s="1"/>
      <c r="W75" s="1"/>
    </row>
    <row r="76" spans="1:24" s="55" customFormat="1" ht="13.5" customHeight="1" x14ac:dyDescent="0.25">
      <c r="A76" s="223"/>
      <c r="B76" s="223"/>
      <c r="C76" s="223"/>
      <c r="D76" s="59"/>
      <c r="E76" s="222"/>
      <c r="F76" s="222"/>
      <c r="G76" s="222"/>
      <c r="H76" s="222"/>
      <c r="I76" s="222"/>
      <c r="J76" s="222"/>
      <c r="K76" s="222"/>
      <c r="L76" s="222"/>
      <c r="M76" s="222"/>
      <c r="N76" s="222"/>
      <c r="O76" s="222"/>
    </row>
    <row r="77" spans="1:24" s="55" customFormat="1" ht="40.5" customHeight="1" x14ac:dyDescent="0.25">
      <c r="A77" s="250" t="s">
        <v>76</v>
      </c>
      <c r="B77" s="291"/>
      <c r="C77" s="287"/>
      <c r="D77" s="288"/>
      <c r="E77" s="289" t="s">
        <v>77</v>
      </c>
      <c r="F77" s="290"/>
      <c r="G77" s="291"/>
      <c r="H77" s="287"/>
      <c r="I77" s="287"/>
      <c r="J77" s="288"/>
      <c r="K77" s="249"/>
      <c r="N77" s="222"/>
    </row>
    <row r="78" spans="1:24" s="55" customFormat="1" ht="40.5" customHeight="1" x14ac:dyDescent="0.25">
      <c r="A78" s="250" t="s">
        <v>92</v>
      </c>
      <c r="B78" s="200"/>
      <c r="C78" s="198"/>
      <c r="D78" s="199"/>
      <c r="E78" s="226" t="s">
        <v>78</v>
      </c>
      <c r="F78" s="225" t="s">
        <v>90</v>
      </c>
      <c r="G78" s="118"/>
      <c r="H78" s="79"/>
      <c r="I78" s="252" t="s">
        <v>91</v>
      </c>
      <c r="J78" s="119"/>
      <c r="K78" s="251"/>
      <c r="N78" s="222"/>
      <c r="S78" s="1">
        <f>MONTH(G78)</f>
        <v>1</v>
      </c>
      <c r="T78" s="68">
        <f>IF(S78=2,G78+27,IF(OR(S78=1,S78=3,S78=5,S78=7,S78=8,S78=10,S78=12),G78+30,G78+29))</f>
        <v>30</v>
      </c>
    </row>
    <row r="79" spans="1:24" s="55" customFormat="1" ht="40.5" customHeight="1" x14ac:dyDescent="0.25">
      <c r="A79" s="250" t="s">
        <v>85</v>
      </c>
      <c r="B79" s="286"/>
      <c r="C79" s="287"/>
      <c r="D79" s="288"/>
      <c r="E79" s="289" t="s">
        <v>86</v>
      </c>
      <c r="F79" s="290"/>
      <c r="G79" s="291"/>
      <c r="H79" s="287"/>
      <c r="I79" s="287"/>
      <c r="J79" s="288"/>
      <c r="K79" s="249"/>
      <c r="N79" s="222"/>
    </row>
    <row r="80" spans="1:24" s="55" customFormat="1" ht="20.25" customHeight="1" x14ac:dyDescent="0.25">
      <c r="A80" s="223"/>
      <c r="B80" s="223"/>
      <c r="C80" s="223"/>
      <c r="D80" s="59"/>
      <c r="E80" s="222"/>
      <c r="F80" s="222"/>
      <c r="G80" s="222"/>
      <c r="H80" s="222"/>
      <c r="I80" s="222"/>
      <c r="J80" s="222"/>
      <c r="K80" s="222"/>
      <c r="L80" s="222"/>
      <c r="M80" s="222"/>
      <c r="N80" s="222"/>
      <c r="O80" s="222"/>
    </row>
    <row r="81" spans="1:19" s="55" customFormat="1" ht="23.25" customHeight="1" x14ac:dyDescent="0.25">
      <c r="A81" s="248"/>
      <c r="B81" s="292" t="s">
        <v>55</v>
      </c>
      <c r="C81" s="293"/>
      <c r="D81" s="294"/>
      <c r="E81" s="292" t="s">
        <v>56</v>
      </c>
      <c r="F81" s="294"/>
      <c r="G81" s="292" t="s">
        <v>61</v>
      </c>
      <c r="H81" s="293"/>
      <c r="I81" s="293"/>
      <c r="J81" s="293"/>
      <c r="K81" s="245"/>
      <c r="L81" s="283" t="s">
        <v>84</v>
      </c>
      <c r="M81" s="283"/>
      <c r="N81" s="283"/>
      <c r="O81" s="283"/>
      <c r="P81" s="283"/>
      <c r="Q81" s="283"/>
    </row>
    <row r="82" spans="1:19" s="57" customFormat="1" ht="39.6" x14ac:dyDescent="0.25">
      <c r="A82" s="247" t="s">
        <v>104</v>
      </c>
      <c r="B82" s="247" t="s">
        <v>103</v>
      </c>
      <c r="C82" s="247" t="s">
        <v>105</v>
      </c>
      <c r="D82" s="247" t="s">
        <v>139</v>
      </c>
      <c r="E82" s="247" t="s">
        <v>101</v>
      </c>
      <c r="F82" s="246" t="s">
        <v>102</v>
      </c>
      <c r="G82" s="246" t="s">
        <v>52</v>
      </c>
      <c r="H82" s="246"/>
      <c r="I82" s="246" t="s">
        <v>88</v>
      </c>
      <c r="J82" s="246" t="s">
        <v>97</v>
      </c>
      <c r="K82" s="245"/>
      <c r="L82" s="244" t="s">
        <v>57</v>
      </c>
      <c r="M82" s="244" t="s">
        <v>58</v>
      </c>
      <c r="N82" s="244" t="s">
        <v>59</v>
      </c>
      <c r="O82" s="244" t="s">
        <v>34</v>
      </c>
      <c r="P82" s="244" t="s">
        <v>54</v>
      </c>
      <c r="Q82" s="244" t="s">
        <v>14</v>
      </c>
    </row>
    <row r="83" spans="1:19" s="55" customFormat="1" ht="20.25" customHeight="1" x14ac:dyDescent="0.25">
      <c r="A83" s="242" t="s">
        <v>32</v>
      </c>
      <c r="B83" s="120"/>
      <c r="C83" s="120"/>
      <c r="D83" s="241">
        <f t="shared" ref="D83:D94" si="6">B83+C83</f>
        <v>0</v>
      </c>
      <c r="E83" s="121"/>
      <c r="F83" s="103" t="str">
        <f t="shared" ref="F83:F94" si="7">IF($G$79="","",IF(D83=0,"",$G$79/12*$B$79))</f>
        <v/>
      </c>
      <c r="G83" s="243"/>
      <c r="H83" s="243"/>
      <c r="I83" s="243"/>
      <c r="J83" s="243"/>
      <c r="K83" s="284"/>
      <c r="L83" s="189"/>
      <c r="M83" s="285"/>
      <c r="N83" s="189"/>
      <c r="O83" s="201"/>
      <c r="P83" s="201"/>
      <c r="Q83" s="201"/>
    </row>
    <row r="84" spans="1:19" s="55" customFormat="1" ht="20.25" customHeight="1" x14ac:dyDescent="0.25">
      <c r="A84" s="242" t="s">
        <v>31</v>
      </c>
      <c r="B84" s="120"/>
      <c r="C84" s="120"/>
      <c r="D84" s="241">
        <f t="shared" si="6"/>
        <v>0</v>
      </c>
      <c r="E84" s="121"/>
      <c r="F84" s="104" t="str">
        <f t="shared" si="7"/>
        <v/>
      </c>
      <c r="G84" s="243"/>
      <c r="H84" s="243"/>
      <c r="I84" s="243"/>
      <c r="J84" s="243"/>
      <c r="K84" s="284"/>
      <c r="L84" s="189"/>
      <c r="M84" s="285"/>
      <c r="N84" s="189"/>
      <c r="O84" s="201"/>
      <c r="P84" s="201"/>
      <c r="Q84" s="201"/>
    </row>
    <row r="85" spans="1:19" s="55" customFormat="1" ht="20.25" customHeight="1" x14ac:dyDescent="0.25">
      <c r="A85" s="242" t="s">
        <v>30</v>
      </c>
      <c r="B85" s="120"/>
      <c r="C85" s="120"/>
      <c r="D85" s="241">
        <f t="shared" si="6"/>
        <v>0</v>
      </c>
      <c r="E85" s="121"/>
      <c r="F85" s="104" t="str">
        <f t="shared" si="7"/>
        <v/>
      </c>
      <c r="G85" s="243"/>
      <c r="H85" s="243"/>
      <c r="I85" s="243"/>
      <c r="J85" s="243"/>
      <c r="K85" s="284"/>
      <c r="L85" s="189"/>
      <c r="M85" s="285"/>
      <c r="N85" s="189"/>
      <c r="O85" s="201"/>
      <c r="P85" s="201"/>
      <c r="Q85" s="201"/>
    </row>
    <row r="86" spans="1:19" s="55" customFormat="1" ht="20.25" customHeight="1" x14ac:dyDescent="0.25">
      <c r="A86" s="242" t="s">
        <v>29</v>
      </c>
      <c r="B86" s="120"/>
      <c r="C86" s="120"/>
      <c r="D86" s="241">
        <f t="shared" si="6"/>
        <v>0</v>
      </c>
      <c r="E86" s="121"/>
      <c r="F86" s="104" t="str">
        <f t="shared" si="7"/>
        <v/>
      </c>
      <c r="G86" s="243"/>
      <c r="H86" s="243"/>
      <c r="I86" s="243"/>
      <c r="J86" s="243"/>
      <c r="K86" s="284"/>
      <c r="L86" s="189"/>
      <c r="M86" s="285"/>
      <c r="N86" s="189"/>
      <c r="O86" s="201"/>
      <c r="P86" s="201"/>
      <c r="Q86" s="201"/>
    </row>
    <row r="87" spans="1:19" s="55" customFormat="1" ht="20.25" customHeight="1" x14ac:dyDescent="0.25">
      <c r="A87" s="242" t="s">
        <v>28</v>
      </c>
      <c r="B87" s="120"/>
      <c r="C87" s="120"/>
      <c r="D87" s="241">
        <f t="shared" si="6"/>
        <v>0</v>
      </c>
      <c r="E87" s="121"/>
      <c r="F87" s="104" t="str">
        <f t="shared" si="7"/>
        <v/>
      </c>
      <c r="G87" s="243"/>
      <c r="H87" s="243"/>
      <c r="I87" s="243"/>
      <c r="J87" s="243"/>
      <c r="K87" s="284"/>
      <c r="L87" s="189"/>
      <c r="M87" s="285"/>
      <c r="N87" s="189"/>
      <c r="O87" s="201"/>
      <c r="P87" s="201"/>
      <c r="Q87" s="201"/>
    </row>
    <row r="88" spans="1:19" s="55" customFormat="1" ht="20.25" customHeight="1" x14ac:dyDescent="0.25">
      <c r="A88" s="242" t="s">
        <v>27</v>
      </c>
      <c r="B88" s="120"/>
      <c r="C88" s="120"/>
      <c r="D88" s="241">
        <f t="shared" si="6"/>
        <v>0</v>
      </c>
      <c r="E88" s="121"/>
      <c r="F88" s="104" t="str">
        <f t="shared" si="7"/>
        <v/>
      </c>
      <c r="G88" s="243"/>
      <c r="H88" s="243"/>
      <c r="I88" s="243"/>
      <c r="J88" s="243"/>
      <c r="K88" s="284"/>
      <c r="L88" s="189"/>
      <c r="M88" s="285"/>
      <c r="N88" s="189"/>
      <c r="O88" s="201"/>
      <c r="P88" s="201"/>
      <c r="Q88" s="201"/>
    </row>
    <row r="89" spans="1:19" s="55" customFormat="1" ht="20.25" customHeight="1" x14ac:dyDescent="0.25">
      <c r="A89" s="242" t="s">
        <v>26</v>
      </c>
      <c r="B89" s="120"/>
      <c r="C89" s="120"/>
      <c r="D89" s="241">
        <f t="shared" si="6"/>
        <v>0</v>
      </c>
      <c r="E89" s="121"/>
      <c r="F89" s="104" t="str">
        <f t="shared" si="7"/>
        <v/>
      </c>
      <c r="G89" s="243"/>
      <c r="H89" s="243"/>
      <c r="I89" s="243"/>
      <c r="J89" s="243"/>
      <c r="K89" s="284"/>
      <c r="L89" s="189"/>
      <c r="M89" s="285"/>
      <c r="N89" s="189"/>
      <c r="O89" s="201"/>
      <c r="P89" s="201"/>
      <c r="Q89" s="201"/>
    </row>
    <row r="90" spans="1:19" s="55" customFormat="1" ht="20.25" customHeight="1" x14ac:dyDescent="0.25">
      <c r="A90" s="242" t="s">
        <v>25</v>
      </c>
      <c r="B90" s="120"/>
      <c r="C90" s="120"/>
      <c r="D90" s="241">
        <f t="shared" si="6"/>
        <v>0</v>
      </c>
      <c r="E90" s="121"/>
      <c r="F90" s="104" t="str">
        <f t="shared" si="7"/>
        <v/>
      </c>
      <c r="G90" s="243"/>
      <c r="H90" s="243"/>
      <c r="I90" s="243"/>
      <c r="J90" s="243"/>
      <c r="K90" s="284"/>
      <c r="L90" s="189"/>
      <c r="M90" s="285"/>
      <c r="N90" s="189"/>
      <c r="O90" s="201"/>
      <c r="P90" s="201"/>
      <c r="Q90" s="201"/>
    </row>
    <row r="91" spans="1:19" s="55" customFormat="1" ht="20.25" customHeight="1" x14ac:dyDescent="0.25">
      <c r="A91" s="242" t="s">
        <v>24</v>
      </c>
      <c r="B91" s="120"/>
      <c r="C91" s="120"/>
      <c r="D91" s="241">
        <f t="shared" si="6"/>
        <v>0</v>
      </c>
      <c r="E91" s="121"/>
      <c r="F91" s="104" t="str">
        <f t="shared" si="7"/>
        <v/>
      </c>
      <c r="G91" s="243"/>
      <c r="H91" s="243"/>
      <c r="I91" s="243"/>
      <c r="J91" s="243"/>
      <c r="K91" s="284"/>
      <c r="L91" s="189"/>
      <c r="M91" s="285"/>
      <c r="N91" s="189"/>
      <c r="O91" s="201"/>
      <c r="P91" s="201"/>
      <c r="Q91" s="201"/>
    </row>
    <row r="92" spans="1:19" s="55" customFormat="1" ht="20.25" customHeight="1" x14ac:dyDescent="0.25">
      <c r="A92" s="242" t="s">
        <v>23</v>
      </c>
      <c r="B92" s="120"/>
      <c r="C92" s="120"/>
      <c r="D92" s="241">
        <f t="shared" si="6"/>
        <v>0</v>
      </c>
      <c r="E92" s="121"/>
      <c r="F92" s="104" t="str">
        <f t="shared" si="7"/>
        <v/>
      </c>
      <c r="G92" s="243"/>
      <c r="H92" s="243"/>
      <c r="I92" s="243"/>
      <c r="J92" s="243"/>
      <c r="K92" s="284"/>
      <c r="L92" s="189"/>
      <c r="M92" s="285"/>
      <c r="N92" s="189"/>
      <c r="O92" s="201"/>
      <c r="P92" s="201"/>
      <c r="Q92" s="201"/>
    </row>
    <row r="93" spans="1:19" s="55" customFormat="1" ht="20.25" customHeight="1" x14ac:dyDescent="0.25">
      <c r="A93" s="242" t="s">
        <v>22</v>
      </c>
      <c r="B93" s="120"/>
      <c r="C93" s="120"/>
      <c r="D93" s="241">
        <f t="shared" si="6"/>
        <v>0</v>
      </c>
      <c r="E93" s="121"/>
      <c r="F93" s="104" t="str">
        <f t="shared" si="7"/>
        <v/>
      </c>
      <c r="G93" s="243"/>
      <c r="H93" s="243"/>
      <c r="I93" s="243"/>
      <c r="J93" s="243"/>
      <c r="K93" s="284"/>
      <c r="L93" s="189"/>
      <c r="M93" s="285"/>
      <c r="N93" s="189"/>
      <c r="O93" s="201"/>
      <c r="P93" s="201"/>
      <c r="Q93" s="201"/>
    </row>
    <row r="94" spans="1:19" s="55" customFormat="1" ht="20.25" customHeight="1" x14ac:dyDescent="0.25">
      <c r="A94" s="242" t="s">
        <v>21</v>
      </c>
      <c r="B94" s="120"/>
      <c r="C94" s="120"/>
      <c r="D94" s="241">
        <f t="shared" si="6"/>
        <v>0</v>
      </c>
      <c r="E94" s="121"/>
      <c r="F94" s="105" t="str">
        <f t="shared" si="7"/>
        <v/>
      </c>
      <c r="G94" s="240"/>
      <c r="H94" s="240"/>
      <c r="I94" s="240"/>
      <c r="J94" s="240"/>
      <c r="K94" s="284"/>
      <c r="L94" s="189"/>
      <c r="M94" s="285"/>
      <c r="N94" s="189"/>
      <c r="O94" s="201"/>
      <c r="P94" s="201"/>
      <c r="Q94" s="201"/>
    </row>
    <row r="95" spans="1:19" s="55" customFormat="1" ht="20.25" customHeight="1" x14ac:dyDescent="0.25">
      <c r="A95" s="239" t="s">
        <v>53</v>
      </c>
      <c r="B95" s="237">
        <f>SUM(B83:B94)</f>
        <v>0</v>
      </c>
      <c r="C95" s="237">
        <f>SUM(C83:C94)</f>
        <v>0</v>
      </c>
      <c r="D95" s="237">
        <f>SUM(D83:D94)</f>
        <v>0</v>
      </c>
      <c r="E95" s="238">
        <f>SUM(E83:E94)</f>
        <v>0</v>
      </c>
      <c r="F95" s="238">
        <f>SUM(F83:F94)</f>
        <v>0</v>
      </c>
      <c r="G95" s="30" t="e">
        <f>IF(J95*E95&gt;D95,D95,J95*E95)</f>
        <v>#VALUE!</v>
      </c>
      <c r="H95" s="30"/>
      <c r="I95" s="237" t="e">
        <f>D95-G95</f>
        <v>#VALUE!</v>
      </c>
      <c r="J95" s="237" t="str">
        <f>IF(D95&gt;0,IF(D95&gt;COUNT(B83:B94)/12*100000*B79,COUNT(B83:B94)/12*100000*B79/F95,D95/F95),"")</f>
        <v/>
      </c>
      <c r="K95" s="236"/>
      <c r="L95" s="58"/>
      <c r="M95" s="58"/>
      <c r="N95" s="58"/>
      <c r="O95" s="235">
        <f>SUM(O83:O94)</f>
        <v>0</v>
      </c>
      <c r="P95" s="235">
        <f>SUM(P83:P94)</f>
        <v>0</v>
      </c>
      <c r="Q95" s="234"/>
      <c r="S95" s="66"/>
    </row>
    <row r="97" spans="1:23" ht="16.5" customHeight="1" x14ac:dyDescent="0.25">
      <c r="A97" s="62" t="s">
        <v>107</v>
      </c>
      <c r="B97" s="63"/>
      <c r="C97" s="63"/>
      <c r="D97" s="63"/>
      <c r="E97" s="63"/>
      <c r="F97" s="63"/>
      <c r="G97" s="63"/>
      <c r="H97" s="63"/>
      <c r="I97" s="63"/>
      <c r="J97" s="63"/>
      <c r="K97" s="63"/>
    </row>
    <row r="98" spans="1:23" x14ac:dyDescent="0.25">
      <c r="A98" s="206" t="s">
        <v>18</v>
      </c>
      <c r="B98" s="206" t="str">
        <f>B$3</f>
        <v>Nom du chef de file FR / partenaire FR concerné</v>
      </c>
      <c r="C98" s="206" t="str">
        <f>"DDP"&amp;B$6&amp;"_PERSO_"&amp;B77</f>
        <v>DDP1_PERSO_</v>
      </c>
      <c r="D98" s="205">
        <f>J$9</f>
        <v>0</v>
      </c>
      <c r="E98" s="233">
        <f>T78</f>
        <v>30</v>
      </c>
      <c r="F98" s="205">
        <f>J$9</f>
        <v>0</v>
      </c>
      <c r="G98" s="204" t="s">
        <v>89</v>
      </c>
      <c r="H98" s="204"/>
      <c r="I98" s="232">
        <f>D95</f>
        <v>0</v>
      </c>
      <c r="J98" s="232" t="e">
        <f>I95</f>
        <v>#VALUE!</v>
      </c>
      <c r="L98" s="53"/>
      <c r="M98" s="1"/>
      <c r="N98" s="1"/>
      <c r="O98" s="68"/>
      <c r="P98" s="68"/>
      <c r="Q98" s="68"/>
      <c r="R98" s="1"/>
      <c r="S98" s="231"/>
      <c r="T98" s="231" t="e">
        <f>G95</f>
        <v>#VALUE!</v>
      </c>
      <c r="U98" s="1"/>
      <c r="V98" s="1"/>
      <c r="W98" s="1"/>
    </row>
    <row r="100" spans="1:23" s="55" customFormat="1" ht="40.5" customHeight="1" x14ac:dyDescent="0.25">
      <c r="A100" s="250" t="s">
        <v>76</v>
      </c>
      <c r="B100" s="291"/>
      <c r="C100" s="287"/>
      <c r="D100" s="288"/>
      <c r="E100" s="289" t="s">
        <v>77</v>
      </c>
      <c r="F100" s="290"/>
      <c r="G100" s="291"/>
      <c r="H100" s="287"/>
      <c r="I100" s="287"/>
      <c r="J100" s="288"/>
      <c r="K100" s="249"/>
      <c r="N100" s="222"/>
    </row>
    <row r="101" spans="1:23" s="55" customFormat="1" ht="40.5" customHeight="1" x14ac:dyDescent="0.25">
      <c r="A101" s="250" t="s">
        <v>92</v>
      </c>
      <c r="B101" s="200"/>
      <c r="C101" s="198"/>
      <c r="D101" s="199"/>
      <c r="E101" s="226" t="s">
        <v>78</v>
      </c>
      <c r="F101" s="225" t="s">
        <v>90</v>
      </c>
      <c r="G101" s="118"/>
      <c r="H101" s="79"/>
      <c r="I101" s="252" t="s">
        <v>91</v>
      </c>
      <c r="J101" s="119"/>
      <c r="K101" s="253"/>
      <c r="N101" s="222"/>
      <c r="S101" s="1">
        <f>MONTH(G101)</f>
        <v>1</v>
      </c>
      <c r="T101" s="68">
        <f>IF(S101=2,G101+27,IF(OR(S101=1,S101=3,S101=5,S101=7,S101=8,S101=10,S101=12),G101+30,G101+29))</f>
        <v>30</v>
      </c>
    </row>
    <row r="102" spans="1:23" s="55" customFormat="1" ht="40.5" customHeight="1" x14ac:dyDescent="0.25">
      <c r="A102" s="250" t="s">
        <v>85</v>
      </c>
      <c r="B102" s="286"/>
      <c r="C102" s="287"/>
      <c r="D102" s="288"/>
      <c r="E102" s="289" t="s">
        <v>86</v>
      </c>
      <c r="F102" s="290"/>
      <c r="G102" s="291"/>
      <c r="H102" s="287"/>
      <c r="I102" s="287"/>
      <c r="J102" s="288"/>
      <c r="K102" s="249"/>
      <c r="N102" s="222"/>
    </row>
    <row r="103" spans="1:23" s="55" customFormat="1" ht="20.25" customHeight="1" x14ac:dyDescent="0.25">
      <c r="A103" s="223"/>
      <c r="B103" s="223"/>
      <c r="C103" s="223"/>
      <c r="D103" s="59"/>
      <c r="E103" s="222"/>
      <c r="F103" s="222"/>
      <c r="G103" s="222"/>
      <c r="H103" s="222"/>
      <c r="I103" s="222"/>
      <c r="J103" s="222"/>
      <c r="K103" s="222"/>
      <c r="L103" s="222"/>
      <c r="M103" s="222"/>
      <c r="N103" s="222"/>
      <c r="O103" s="222"/>
    </row>
    <row r="104" spans="1:23" s="55" customFormat="1" ht="24" customHeight="1" x14ac:dyDescent="0.25">
      <c r="A104" s="248"/>
      <c r="B104" s="292" t="s">
        <v>55</v>
      </c>
      <c r="C104" s="293"/>
      <c r="D104" s="294"/>
      <c r="E104" s="292" t="s">
        <v>56</v>
      </c>
      <c r="F104" s="294"/>
      <c r="G104" s="292" t="s">
        <v>61</v>
      </c>
      <c r="H104" s="293"/>
      <c r="I104" s="293"/>
      <c r="J104" s="293"/>
      <c r="K104" s="245"/>
      <c r="L104" s="283" t="s">
        <v>84</v>
      </c>
      <c r="M104" s="283"/>
      <c r="N104" s="283"/>
      <c r="O104" s="283"/>
      <c r="P104" s="283"/>
      <c r="Q104" s="283"/>
    </row>
    <row r="105" spans="1:23" s="57" customFormat="1" ht="39.6" x14ac:dyDescent="0.25">
      <c r="A105" s="247" t="s">
        <v>104</v>
      </c>
      <c r="B105" s="247" t="s">
        <v>103</v>
      </c>
      <c r="C105" s="247" t="s">
        <v>105</v>
      </c>
      <c r="D105" s="247" t="s">
        <v>139</v>
      </c>
      <c r="E105" s="247" t="s">
        <v>101</v>
      </c>
      <c r="F105" s="246" t="s">
        <v>102</v>
      </c>
      <c r="G105" s="246" t="s">
        <v>52</v>
      </c>
      <c r="H105" s="246"/>
      <c r="I105" s="246" t="s">
        <v>88</v>
      </c>
      <c r="J105" s="246" t="s">
        <v>97</v>
      </c>
      <c r="K105" s="245"/>
      <c r="L105" s="244" t="s">
        <v>57</v>
      </c>
      <c r="M105" s="244" t="s">
        <v>58</v>
      </c>
      <c r="N105" s="244" t="s">
        <v>59</v>
      </c>
      <c r="O105" s="244" t="s">
        <v>34</v>
      </c>
      <c r="P105" s="244" t="s">
        <v>54</v>
      </c>
      <c r="Q105" s="244" t="s">
        <v>14</v>
      </c>
    </row>
    <row r="106" spans="1:23" s="55" customFormat="1" ht="20.25" customHeight="1" x14ac:dyDescent="0.25">
      <c r="A106" s="242" t="s">
        <v>32</v>
      </c>
      <c r="B106" s="120"/>
      <c r="C106" s="120"/>
      <c r="D106" s="241">
        <f t="shared" ref="D106:D117" si="8">B106+C106</f>
        <v>0</v>
      </c>
      <c r="E106" s="121"/>
      <c r="F106" s="103" t="str">
        <f t="shared" ref="F106:F117" si="9">IF($G$102="","",IF(D106=0,"",$G$102/12*$B$102))</f>
        <v/>
      </c>
      <c r="G106" s="243"/>
      <c r="H106" s="243"/>
      <c r="I106" s="243"/>
      <c r="J106" s="243"/>
      <c r="K106" s="284"/>
      <c r="L106" s="189"/>
      <c r="M106" s="285"/>
      <c r="N106" s="189"/>
      <c r="O106" s="201"/>
      <c r="P106" s="201"/>
      <c r="Q106" s="201"/>
    </row>
    <row r="107" spans="1:23" s="55" customFormat="1" ht="20.25" customHeight="1" x14ac:dyDescent="0.25">
      <c r="A107" s="242" t="s">
        <v>31</v>
      </c>
      <c r="B107" s="120"/>
      <c r="C107" s="120"/>
      <c r="D107" s="241">
        <f t="shared" si="8"/>
        <v>0</v>
      </c>
      <c r="E107" s="121"/>
      <c r="F107" s="104" t="str">
        <f t="shared" si="9"/>
        <v/>
      </c>
      <c r="G107" s="243"/>
      <c r="H107" s="243"/>
      <c r="I107" s="243"/>
      <c r="J107" s="243"/>
      <c r="K107" s="284"/>
      <c r="L107" s="189"/>
      <c r="M107" s="285"/>
      <c r="N107" s="189"/>
      <c r="O107" s="201"/>
      <c r="P107" s="201"/>
      <c r="Q107" s="201"/>
    </row>
    <row r="108" spans="1:23" s="55" customFormat="1" ht="20.25" customHeight="1" x14ac:dyDescent="0.25">
      <c r="A108" s="242" t="s">
        <v>30</v>
      </c>
      <c r="B108" s="120"/>
      <c r="C108" s="120"/>
      <c r="D108" s="241">
        <f t="shared" si="8"/>
        <v>0</v>
      </c>
      <c r="E108" s="121"/>
      <c r="F108" s="104" t="str">
        <f t="shared" si="9"/>
        <v/>
      </c>
      <c r="G108" s="243"/>
      <c r="H108" s="243"/>
      <c r="I108" s="243"/>
      <c r="J108" s="243"/>
      <c r="K108" s="284"/>
      <c r="L108" s="189"/>
      <c r="M108" s="285"/>
      <c r="N108" s="189"/>
      <c r="O108" s="201"/>
      <c r="P108" s="201"/>
      <c r="Q108" s="201"/>
    </row>
    <row r="109" spans="1:23" s="55" customFormat="1" ht="20.25" customHeight="1" x14ac:dyDescent="0.25">
      <c r="A109" s="242" t="s">
        <v>29</v>
      </c>
      <c r="B109" s="120"/>
      <c r="C109" s="120"/>
      <c r="D109" s="241">
        <f t="shared" si="8"/>
        <v>0</v>
      </c>
      <c r="E109" s="121"/>
      <c r="F109" s="104" t="str">
        <f t="shared" si="9"/>
        <v/>
      </c>
      <c r="G109" s="243"/>
      <c r="H109" s="243"/>
      <c r="I109" s="243"/>
      <c r="J109" s="243"/>
      <c r="K109" s="284"/>
      <c r="L109" s="189"/>
      <c r="M109" s="285"/>
      <c r="N109" s="189"/>
      <c r="O109" s="201"/>
      <c r="P109" s="201"/>
      <c r="Q109" s="201"/>
    </row>
    <row r="110" spans="1:23" s="55" customFormat="1" ht="20.25" customHeight="1" x14ac:dyDescent="0.25">
      <c r="A110" s="242" t="s">
        <v>28</v>
      </c>
      <c r="B110" s="120"/>
      <c r="C110" s="120"/>
      <c r="D110" s="241">
        <f t="shared" si="8"/>
        <v>0</v>
      </c>
      <c r="E110" s="121"/>
      <c r="F110" s="104" t="str">
        <f t="shared" si="9"/>
        <v/>
      </c>
      <c r="G110" s="243"/>
      <c r="H110" s="243"/>
      <c r="I110" s="243"/>
      <c r="J110" s="243"/>
      <c r="K110" s="284"/>
      <c r="L110" s="189"/>
      <c r="M110" s="285"/>
      <c r="N110" s="189"/>
      <c r="O110" s="201"/>
      <c r="P110" s="201"/>
      <c r="Q110" s="201"/>
    </row>
    <row r="111" spans="1:23" s="55" customFormat="1" ht="20.25" customHeight="1" x14ac:dyDescent="0.25">
      <c r="A111" s="242" t="s">
        <v>27</v>
      </c>
      <c r="B111" s="120"/>
      <c r="C111" s="120"/>
      <c r="D111" s="241">
        <f t="shared" si="8"/>
        <v>0</v>
      </c>
      <c r="E111" s="121"/>
      <c r="F111" s="104" t="str">
        <f t="shared" si="9"/>
        <v/>
      </c>
      <c r="G111" s="243"/>
      <c r="H111" s="243"/>
      <c r="I111" s="243"/>
      <c r="J111" s="243"/>
      <c r="K111" s="284"/>
      <c r="L111" s="189"/>
      <c r="M111" s="285"/>
      <c r="N111" s="189"/>
      <c r="O111" s="201"/>
      <c r="P111" s="201"/>
      <c r="Q111" s="201"/>
    </row>
    <row r="112" spans="1:23" s="55" customFormat="1" ht="20.25" customHeight="1" x14ac:dyDescent="0.25">
      <c r="A112" s="242" t="s">
        <v>26</v>
      </c>
      <c r="B112" s="120"/>
      <c r="C112" s="120"/>
      <c r="D112" s="241">
        <f t="shared" si="8"/>
        <v>0</v>
      </c>
      <c r="E112" s="121"/>
      <c r="F112" s="104" t="str">
        <f t="shared" si="9"/>
        <v/>
      </c>
      <c r="G112" s="243"/>
      <c r="H112" s="243"/>
      <c r="I112" s="243"/>
      <c r="J112" s="243"/>
      <c r="K112" s="284"/>
      <c r="L112" s="189"/>
      <c r="M112" s="285"/>
      <c r="N112" s="189"/>
      <c r="O112" s="201"/>
      <c r="P112" s="201"/>
      <c r="Q112" s="201"/>
    </row>
    <row r="113" spans="1:23" s="55" customFormat="1" ht="20.25" customHeight="1" x14ac:dyDescent="0.25">
      <c r="A113" s="242" t="s">
        <v>25</v>
      </c>
      <c r="B113" s="120"/>
      <c r="C113" s="120"/>
      <c r="D113" s="241">
        <f t="shared" si="8"/>
        <v>0</v>
      </c>
      <c r="E113" s="121"/>
      <c r="F113" s="104" t="str">
        <f t="shared" si="9"/>
        <v/>
      </c>
      <c r="G113" s="243"/>
      <c r="H113" s="243"/>
      <c r="I113" s="243"/>
      <c r="J113" s="243"/>
      <c r="K113" s="284"/>
      <c r="L113" s="189"/>
      <c r="M113" s="285"/>
      <c r="N113" s="189"/>
      <c r="O113" s="201"/>
      <c r="P113" s="201"/>
      <c r="Q113" s="201"/>
    </row>
    <row r="114" spans="1:23" s="55" customFormat="1" ht="20.25" customHeight="1" x14ac:dyDescent="0.25">
      <c r="A114" s="242" t="s">
        <v>24</v>
      </c>
      <c r="B114" s="120"/>
      <c r="C114" s="120"/>
      <c r="D114" s="241">
        <f t="shared" si="8"/>
        <v>0</v>
      </c>
      <c r="E114" s="121"/>
      <c r="F114" s="104" t="str">
        <f t="shared" si="9"/>
        <v/>
      </c>
      <c r="G114" s="243"/>
      <c r="H114" s="243"/>
      <c r="I114" s="243"/>
      <c r="J114" s="243"/>
      <c r="K114" s="284"/>
      <c r="L114" s="189"/>
      <c r="M114" s="285"/>
      <c r="N114" s="189"/>
      <c r="O114" s="201"/>
      <c r="P114" s="201"/>
      <c r="Q114" s="201"/>
    </row>
    <row r="115" spans="1:23" s="55" customFormat="1" ht="20.25" customHeight="1" x14ac:dyDescent="0.25">
      <c r="A115" s="242" t="s">
        <v>23</v>
      </c>
      <c r="B115" s="120"/>
      <c r="C115" s="120"/>
      <c r="D115" s="241">
        <f t="shared" si="8"/>
        <v>0</v>
      </c>
      <c r="E115" s="121"/>
      <c r="F115" s="104" t="str">
        <f t="shared" si="9"/>
        <v/>
      </c>
      <c r="G115" s="243"/>
      <c r="H115" s="243"/>
      <c r="I115" s="243"/>
      <c r="J115" s="243"/>
      <c r="K115" s="284"/>
      <c r="L115" s="189"/>
      <c r="M115" s="285"/>
      <c r="N115" s="189"/>
      <c r="O115" s="201"/>
      <c r="P115" s="201"/>
      <c r="Q115" s="201"/>
    </row>
    <row r="116" spans="1:23" s="55" customFormat="1" ht="20.25" customHeight="1" x14ac:dyDescent="0.25">
      <c r="A116" s="242" t="s">
        <v>22</v>
      </c>
      <c r="B116" s="120"/>
      <c r="C116" s="120"/>
      <c r="D116" s="241">
        <f t="shared" si="8"/>
        <v>0</v>
      </c>
      <c r="E116" s="121"/>
      <c r="F116" s="104" t="str">
        <f t="shared" si="9"/>
        <v/>
      </c>
      <c r="G116" s="243"/>
      <c r="H116" s="243"/>
      <c r="I116" s="243"/>
      <c r="J116" s="243"/>
      <c r="K116" s="284"/>
      <c r="L116" s="189"/>
      <c r="M116" s="285"/>
      <c r="N116" s="189"/>
      <c r="O116" s="201"/>
      <c r="P116" s="201"/>
      <c r="Q116" s="201"/>
    </row>
    <row r="117" spans="1:23" s="55" customFormat="1" ht="20.25" customHeight="1" x14ac:dyDescent="0.25">
      <c r="A117" s="242" t="s">
        <v>21</v>
      </c>
      <c r="B117" s="120"/>
      <c r="C117" s="120"/>
      <c r="D117" s="241">
        <f t="shared" si="8"/>
        <v>0</v>
      </c>
      <c r="E117" s="121"/>
      <c r="F117" s="105" t="str">
        <f t="shared" si="9"/>
        <v/>
      </c>
      <c r="G117" s="240"/>
      <c r="H117" s="240"/>
      <c r="I117" s="240"/>
      <c r="J117" s="240"/>
      <c r="K117" s="284"/>
      <c r="L117" s="189"/>
      <c r="M117" s="285"/>
      <c r="N117" s="189"/>
      <c r="O117" s="201"/>
      <c r="P117" s="201"/>
      <c r="Q117" s="201"/>
    </row>
    <row r="118" spans="1:23" s="55" customFormat="1" ht="20.25" customHeight="1" x14ac:dyDescent="0.25">
      <c r="A118" s="239" t="s">
        <v>53</v>
      </c>
      <c r="B118" s="237">
        <f>SUM(B106:B117)</f>
        <v>0</v>
      </c>
      <c r="C118" s="237">
        <f>SUM(C106:C117)</f>
        <v>0</v>
      </c>
      <c r="D118" s="237">
        <f>SUM(D106:D117)</f>
        <v>0</v>
      </c>
      <c r="E118" s="238">
        <f>SUM(E106:E117)</f>
        <v>0</v>
      </c>
      <c r="F118" s="238">
        <f>SUM(F106:F117)</f>
        <v>0</v>
      </c>
      <c r="G118" s="30" t="e">
        <f>IF(J118*E118&gt;D118,D118,J118*E118)</f>
        <v>#VALUE!</v>
      </c>
      <c r="H118" s="30"/>
      <c r="I118" s="237" t="e">
        <f>D118-G118</f>
        <v>#VALUE!</v>
      </c>
      <c r="J118" s="237" t="str">
        <f>IF(D118&gt;0,IF(D118&gt;COUNT(B106:B117)/12*100000*B102,COUNT(B106:B117)/12*100000*B102/F118,D118/F118),"")</f>
        <v/>
      </c>
      <c r="K118" s="236"/>
      <c r="L118" s="58"/>
      <c r="M118" s="58"/>
      <c r="N118" s="58"/>
      <c r="O118" s="235">
        <f>SUM(O106:O117)</f>
        <v>0</v>
      </c>
      <c r="P118" s="235">
        <f>SUM(P106:P117)</f>
        <v>0</v>
      </c>
      <c r="Q118" s="234"/>
      <c r="S118" s="66"/>
    </row>
    <row r="120" spans="1:23" ht="16.5" customHeight="1" x14ac:dyDescent="0.25">
      <c r="A120" s="62" t="s">
        <v>107</v>
      </c>
      <c r="B120" s="63"/>
      <c r="C120" s="63"/>
      <c r="D120" s="63"/>
      <c r="E120" s="63"/>
      <c r="F120" s="63"/>
      <c r="G120" s="63"/>
      <c r="H120" s="63"/>
      <c r="I120" s="63"/>
      <c r="J120" s="63"/>
      <c r="K120" s="63"/>
    </row>
    <row r="121" spans="1:23" x14ac:dyDescent="0.25">
      <c r="A121" s="206" t="s">
        <v>18</v>
      </c>
      <c r="B121" s="206" t="str">
        <f>B$3</f>
        <v>Nom du chef de file FR / partenaire FR concerné</v>
      </c>
      <c r="C121" s="206" t="str">
        <f>"DDP"&amp;B$6&amp;"_PERSO_"&amp;B100</f>
        <v>DDP1_PERSO_</v>
      </c>
      <c r="D121" s="205">
        <f>J$9</f>
        <v>0</v>
      </c>
      <c r="E121" s="233">
        <f>T101</f>
        <v>30</v>
      </c>
      <c r="F121" s="205">
        <f>J$9</f>
        <v>0</v>
      </c>
      <c r="G121" s="204" t="s">
        <v>89</v>
      </c>
      <c r="H121" s="204"/>
      <c r="I121" s="232">
        <f>D118</f>
        <v>0</v>
      </c>
      <c r="J121" s="232" t="e">
        <f>I118</f>
        <v>#VALUE!</v>
      </c>
      <c r="L121" s="53"/>
      <c r="M121" s="1"/>
      <c r="N121" s="1"/>
      <c r="O121" s="68"/>
      <c r="P121" s="68"/>
      <c r="Q121" s="68"/>
      <c r="R121" s="1"/>
      <c r="S121" s="231"/>
      <c r="T121" s="231" t="e">
        <f>G118</f>
        <v>#VALUE!</v>
      </c>
      <c r="U121" s="1"/>
      <c r="V121" s="1"/>
      <c r="W121" s="1"/>
    </row>
    <row r="123" spans="1:23" s="55" customFormat="1" ht="40.5" customHeight="1" x14ac:dyDescent="0.25">
      <c r="A123" s="250" t="s">
        <v>76</v>
      </c>
      <c r="B123" s="291"/>
      <c r="C123" s="287"/>
      <c r="D123" s="288"/>
      <c r="E123" s="289" t="s">
        <v>77</v>
      </c>
      <c r="F123" s="290"/>
      <c r="G123" s="291"/>
      <c r="H123" s="287"/>
      <c r="I123" s="287"/>
      <c r="J123" s="288"/>
      <c r="K123" s="249"/>
      <c r="L123" s="54"/>
      <c r="M123" s="54"/>
      <c r="N123" s="54"/>
      <c r="O123" s="54"/>
      <c r="P123" s="54"/>
      <c r="Q123" s="54"/>
    </row>
    <row r="124" spans="1:23" s="55" customFormat="1" ht="40.5" customHeight="1" x14ac:dyDescent="0.25">
      <c r="A124" s="250" t="s">
        <v>92</v>
      </c>
      <c r="B124" s="200"/>
      <c r="C124" s="198"/>
      <c r="D124" s="199"/>
      <c r="E124" s="226" t="s">
        <v>78</v>
      </c>
      <c r="F124" s="225" t="s">
        <v>90</v>
      </c>
      <c r="G124" s="118"/>
      <c r="H124" s="79"/>
      <c r="I124" s="252" t="s">
        <v>91</v>
      </c>
      <c r="J124" s="119"/>
      <c r="K124" s="251"/>
      <c r="L124" s="54"/>
      <c r="M124" s="54"/>
      <c r="N124" s="54"/>
      <c r="O124" s="54"/>
      <c r="P124" s="54"/>
      <c r="Q124" s="54"/>
      <c r="S124" s="1">
        <f>MONTH(G124)</f>
        <v>1</v>
      </c>
      <c r="T124" s="68">
        <f>IF(S124=2,G124+27,IF(OR(S124=1,S124=3,S124=5,S124=7,S124=8,S124=10,S124=12),G124+30,G124+29))</f>
        <v>30</v>
      </c>
    </row>
    <row r="125" spans="1:23" s="55" customFormat="1" ht="40.5" customHeight="1" x14ac:dyDescent="0.25">
      <c r="A125" s="250" t="s">
        <v>85</v>
      </c>
      <c r="B125" s="286"/>
      <c r="C125" s="287"/>
      <c r="D125" s="288"/>
      <c r="E125" s="289" t="s">
        <v>86</v>
      </c>
      <c r="F125" s="290"/>
      <c r="G125" s="291"/>
      <c r="H125" s="287"/>
      <c r="I125" s="287"/>
      <c r="J125" s="288"/>
      <c r="K125" s="249"/>
      <c r="L125" s="54"/>
      <c r="M125" s="54"/>
      <c r="N125" s="54"/>
      <c r="O125" s="54"/>
      <c r="P125" s="54"/>
      <c r="Q125" s="54"/>
    </row>
    <row r="126" spans="1:23" s="55" customFormat="1" ht="20.25" customHeight="1" x14ac:dyDescent="0.25">
      <c r="A126" s="223"/>
      <c r="B126" s="223"/>
      <c r="C126" s="223"/>
      <c r="D126" s="59"/>
      <c r="E126" s="222"/>
      <c r="F126" s="222"/>
      <c r="G126" s="222"/>
      <c r="H126" s="222"/>
      <c r="I126" s="222"/>
      <c r="J126" s="222"/>
      <c r="K126" s="222"/>
      <c r="L126" s="54"/>
      <c r="M126" s="54"/>
      <c r="N126" s="54"/>
      <c r="O126" s="54"/>
      <c r="P126" s="54"/>
      <c r="Q126" s="54"/>
    </row>
    <row r="127" spans="1:23" s="55" customFormat="1" ht="39.75" customHeight="1" x14ac:dyDescent="0.25">
      <c r="A127" s="248"/>
      <c r="B127" s="292" t="s">
        <v>55</v>
      </c>
      <c r="C127" s="293"/>
      <c r="D127" s="294"/>
      <c r="E127" s="292" t="s">
        <v>56</v>
      </c>
      <c r="F127" s="294"/>
      <c r="G127" s="292" t="s">
        <v>61</v>
      </c>
      <c r="H127" s="293"/>
      <c r="I127" s="293"/>
      <c r="J127" s="293"/>
      <c r="K127" s="245"/>
      <c r="L127" s="283" t="s">
        <v>84</v>
      </c>
      <c r="M127" s="283"/>
      <c r="N127" s="283"/>
      <c r="O127" s="283"/>
      <c r="P127" s="283"/>
      <c r="Q127" s="283"/>
    </row>
    <row r="128" spans="1:23" s="57" customFormat="1" ht="39.6" x14ac:dyDescent="0.25">
      <c r="A128" s="247" t="s">
        <v>104</v>
      </c>
      <c r="B128" s="247" t="s">
        <v>103</v>
      </c>
      <c r="C128" s="247" t="s">
        <v>105</v>
      </c>
      <c r="D128" s="247" t="s">
        <v>139</v>
      </c>
      <c r="E128" s="247" t="s">
        <v>101</v>
      </c>
      <c r="F128" s="246" t="s">
        <v>102</v>
      </c>
      <c r="G128" s="246" t="s">
        <v>52</v>
      </c>
      <c r="H128" s="246"/>
      <c r="I128" s="246" t="s">
        <v>88</v>
      </c>
      <c r="J128" s="246" t="s">
        <v>97</v>
      </c>
      <c r="K128" s="245"/>
      <c r="L128" s="244" t="s">
        <v>57</v>
      </c>
      <c r="M128" s="244" t="s">
        <v>58</v>
      </c>
      <c r="N128" s="244" t="s">
        <v>59</v>
      </c>
      <c r="O128" s="244" t="s">
        <v>34</v>
      </c>
      <c r="P128" s="244" t="s">
        <v>54</v>
      </c>
      <c r="Q128" s="244" t="s">
        <v>14</v>
      </c>
    </row>
    <row r="129" spans="1:24" s="55" customFormat="1" ht="21" customHeight="1" x14ac:dyDescent="0.25">
      <c r="A129" s="242" t="s">
        <v>32</v>
      </c>
      <c r="B129" s="120"/>
      <c r="C129" s="120"/>
      <c r="D129" s="241">
        <f t="shared" ref="D129:D140" si="10">B129+C129</f>
        <v>0</v>
      </c>
      <c r="E129" s="121"/>
      <c r="F129" s="103" t="str">
        <f t="shared" ref="F129:F140" si="11">IF($G$125="","",IF(D129=0,"",$G$125/12*$B$125))</f>
        <v/>
      </c>
      <c r="G129" s="243"/>
      <c r="H129" s="243"/>
      <c r="I129" s="243"/>
      <c r="J129" s="243"/>
      <c r="K129" s="284"/>
      <c r="L129" s="189"/>
      <c r="M129" s="285"/>
      <c r="N129" s="189"/>
      <c r="O129" s="201"/>
      <c r="P129" s="201"/>
      <c r="Q129" s="201"/>
    </row>
    <row r="130" spans="1:24" s="55" customFormat="1" ht="21" customHeight="1" x14ac:dyDescent="0.25">
      <c r="A130" s="242" t="s">
        <v>31</v>
      </c>
      <c r="B130" s="120"/>
      <c r="C130" s="120"/>
      <c r="D130" s="241">
        <f t="shared" si="10"/>
        <v>0</v>
      </c>
      <c r="E130" s="121"/>
      <c r="F130" s="104" t="str">
        <f t="shared" si="11"/>
        <v/>
      </c>
      <c r="G130" s="243"/>
      <c r="H130" s="243"/>
      <c r="I130" s="243"/>
      <c r="J130" s="243"/>
      <c r="K130" s="284"/>
      <c r="L130" s="189"/>
      <c r="M130" s="285"/>
      <c r="N130" s="189"/>
      <c r="O130" s="201"/>
      <c r="P130" s="201"/>
      <c r="Q130" s="201"/>
    </row>
    <row r="131" spans="1:24" s="55" customFormat="1" ht="21" customHeight="1" x14ac:dyDescent="0.25">
      <c r="A131" s="242" t="s">
        <v>30</v>
      </c>
      <c r="B131" s="120"/>
      <c r="C131" s="120"/>
      <c r="D131" s="241">
        <f t="shared" si="10"/>
        <v>0</v>
      </c>
      <c r="E131" s="121"/>
      <c r="F131" s="104" t="str">
        <f t="shared" si="11"/>
        <v/>
      </c>
      <c r="G131" s="243"/>
      <c r="H131" s="243"/>
      <c r="I131" s="243"/>
      <c r="J131" s="243"/>
      <c r="K131" s="284"/>
      <c r="L131" s="189"/>
      <c r="M131" s="285"/>
      <c r="N131" s="189"/>
      <c r="O131" s="201"/>
      <c r="P131" s="201"/>
      <c r="Q131" s="201"/>
    </row>
    <row r="132" spans="1:24" s="55" customFormat="1" ht="21" customHeight="1" x14ac:dyDescent="0.25">
      <c r="A132" s="242" t="s">
        <v>29</v>
      </c>
      <c r="B132" s="120"/>
      <c r="C132" s="120"/>
      <c r="D132" s="241">
        <f t="shared" si="10"/>
        <v>0</v>
      </c>
      <c r="E132" s="121"/>
      <c r="F132" s="104" t="str">
        <f t="shared" si="11"/>
        <v/>
      </c>
      <c r="G132" s="243"/>
      <c r="H132" s="243"/>
      <c r="I132" s="243"/>
      <c r="J132" s="243"/>
      <c r="K132" s="284"/>
      <c r="L132" s="189"/>
      <c r="M132" s="285"/>
      <c r="N132" s="189"/>
      <c r="O132" s="201"/>
      <c r="P132" s="201"/>
      <c r="Q132" s="201"/>
    </row>
    <row r="133" spans="1:24" s="55" customFormat="1" ht="21" customHeight="1" x14ac:dyDescent="0.25">
      <c r="A133" s="242" t="s">
        <v>28</v>
      </c>
      <c r="B133" s="120"/>
      <c r="C133" s="120"/>
      <c r="D133" s="241">
        <f t="shared" si="10"/>
        <v>0</v>
      </c>
      <c r="E133" s="121"/>
      <c r="F133" s="104" t="str">
        <f t="shared" si="11"/>
        <v/>
      </c>
      <c r="G133" s="243"/>
      <c r="H133" s="243"/>
      <c r="I133" s="243"/>
      <c r="J133" s="243"/>
      <c r="K133" s="284"/>
      <c r="L133" s="189"/>
      <c r="M133" s="285"/>
      <c r="N133" s="189"/>
      <c r="O133" s="201"/>
      <c r="P133" s="201"/>
      <c r="Q133" s="201"/>
    </row>
    <row r="134" spans="1:24" s="55" customFormat="1" ht="21" customHeight="1" x14ac:dyDescent="0.25">
      <c r="A134" s="242" t="s">
        <v>27</v>
      </c>
      <c r="B134" s="120"/>
      <c r="C134" s="120"/>
      <c r="D134" s="241">
        <f t="shared" si="10"/>
        <v>0</v>
      </c>
      <c r="E134" s="121"/>
      <c r="F134" s="104" t="str">
        <f t="shared" si="11"/>
        <v/>
      </c>
      <c r="G134" s="243"/>
      <c r="H134" s="243"/>
      <c r="I134" s="243"/>
      <c r="J134" s="243"/>
      <c r="K134" s="284"/>
      <c r="L134" s="189"/>
      <c r="M134" s="285"/>
      <c r="N134" s="189"/>
      <c r="O134" s="201"/>
      <c r="P134" s="201"/>
      <c r="Q134" s="201"/>
    </row>
    <row r="135" spans="1:24" s="55" customFormat="1" ht="21" customHeight="1" x14ac:dyDescent="0.25">
      <c r="A135" s="242" t="s">
        <v>26</v>
      </c>
      <c r="B135" s="120"/>
      <c r="C135" s="120"/>
      <c r="D135" s="241">
        <f t="shared" si="10"/>
        <v>0</v>
      </c>
      <c r="E135" s="121"/>
      <c r="F135" s="104" t="str">
        <f t="shared" si="11"/>
        <v/>
      </c>
      <c r="G135" s="243"/>
      <c r="H135" s="243"/>
      <c r="I135" s="243"/>
      <c r="J135" s="243"/>
      <c r="K135" s="284"/>
      <c r="L135" s="189"/>
      <c r="M135" s="285"/>
      <c r="N135" s="189"/>
      <c r="O135" s="201"/>
      <c r="P135" s="201"/>
      <c r="Q135" s="201"/>
    </row>
    <row r="136" spans="1:24" s="55" customFormat="1" ht="21" customHeight="1" x14ac:dyDescent="0.25">
      <c r="A136" s="242" t="s">
        <v>25</v>
      </c>
      <c r="B136" s="120"/>
      <c r="C136" s="120"/>
      <c r="D136" s="241">
        <f t="shared" si="10"/>
        <v>0</v>
      </c>
      <c r="E136" s="121"/>
      <c r="F136" s="104" t="str">
        <f t="shared" si="11"/>
        <v/>
      </c>
      <c r="G136" s="243"/>
      <c r="H136" s="243"/>
      <c r="I136" s="243"/>
      <c r="J136" s="243"/>
      <c r="K136" s="284"/>
      <c r="L136" s="189"/>
      <c r="M136" s="285"/>
      <c r="N136" s="189"/>
      <c r="O136" s="201"/>
      <c r="P136" s="201"/>
      <c r="Q136" s="201"/>
    </row>
    <row r="137" spans="1:24" s="55" customFormat="1" ht="21" customHeight="1" x14ac:dyDescent="0.25">
      <c r="A137" s="242" t="s">
        <v>24</v>
      </c>
      <c r="B137" s="120"/>
      <c r="C137" s="120"/>
      <c r="D137" s="241">
        <f t="shared" si="10"/>
        <v>0</v>
      </c>
      <c r="E137" s="121"/>
      <c r="F137" s="104" t="str">
        <f t="shared" si="11"/>
        <v/>
      </c>
      <c r="G137" s="243"/>
      <c r="H137" s="243"/>
      <c r="I137" s="243"/>
      <c r="J137" s="243"/>
      <c r="K137" s="284"/>
      <c r="L137" s="189"/>
      <c r="M137" s="285"/>
      <c r="N137" s="189"/>
      <c r="O137" s="201"/>
      <c r="P137" s="201"/>
      <c r="Q137" s="201"/>
    </row>
    <row r="138" spans="1:24" ht="21" customHeight="1" x14ac:dyDescent="0.25">
      <c r="A138" s="242" t="s">
        <v>23</v>
      </c>
      <c r="B138" s="120"/>
      <c r="C138" s="120"/>
      <c r="D138" s="241">
        <f t="shared" si="10"/>
        <v>0</v>
      </c>
      <c r="E138" s="121"/>
      <c r="F138" s="104" t="str">
        <f t="shared" si="11"/>
        <v/>
      </c>
      <c r="G138" s="243"/>
      <c r="H138" s="243"/>
      <c r="I138" s="243"/>
      <c r="J138" s="243"/>
      <c r="K138" s="284"/>
      <c r="L138" s="189"/>
      <c r="M138" s="285"/>
      <c r="N138" s="189"/>
      <c r="O138" s="201"/>
      <c r="P138" s="201"/>
      <c r="Q138" s="201"/>
    </row>
    <row r="139" spans="1:24" ht="21" customHeight="1" x14ac:dyDescent="0.25">
      <c r="A139" s="242" t="s">
        <v>22</v>
      </c>
      <c r="B139" s="120"/>
      <c r="C139" s="120"/>
      <c r="D139" s="241">
        <f t="shared" si="10"/>
        <v>0</v>
      </c>
      <c r="E139" s="121"/>
      <c r="F139" s="104" t="str">
        <f t="shared" si="11"/>
        <v/>
      </c>
      <c r="G139" s="243"/>
      <c r="H139" s="243"/>
      <c r="I139" s="243"/>
      <c r="J139" s="243"/>
      <c r="K139" s="284"/>
      <c r="L139" s="189"/>
      <c r="M139" s="285"/>
      <c r="N139" s="189"/>
      <c r="O139" s="201"/>
      <c r="P139" s="201"/>
      <c r="Q139" s="201"/>
    </row>
    <row r="140" spans="1:24" ht="21" customHeight="1" x14ac:dyDescent="0.25">
      <c r="A140" s="242" t="s">
        <v>21</v>
      </c>
      <c r="B140" s="120"/>
      <c r="C140" s="120"/>
      <c r="D140" s="241">
        <f t="shared" si="10"/>
        <v>0</v>
      </c>
      <c r="E140" s="121"/>
      <c r="F140" s="105" t="str">
        <f t="shared" si="11"/>
        <v/>
      </c>
      <c r="G140" s="240"/>
      <c r="H140" s="240"/>
      <c r="I140" s="240"/>
      <c r="J140" s="240"/>
      <c r="K140" s="284"/>
      <c r="L140" s="189"/>
      <c r="M140" s="285"/>
      <c r="N140" s="189"/>
      <c r="O140" s="201"/>
      <c r="P140" s="201"/>
      <c r="Q140" s="201"/>
      <c r="R140" s="68"/>
      <c r="S140" s="1"/>
      <c r="T140" s="1"/>
      <c r="U140" s="1"/>
      <c r="V140" s="1"/>
      <c r="W140" s="1"/>
      <c r="X140" s="1"/>
    </row>
    <row r="141" spans="1:24" s="55" customFormat="1" ht="20.25" customHeight="1" x14ac:dyDescent="0.25">
      <c r="A141" s="239" t="s">
        <v>53</v>
      </c>
      <c r="B141" s="237">
        <f>SUM(B129:B140)</f>
        <v>0</v>
      </c>
      <c r="C141" s="237">
        <f>SUM(C129:C140)</f>
        <v>0</v>
      </c>
      <c r="D141" s="237">
        <f>SUM(D129:D140)</f>
        <v>0</v>
      </c>
      <c r="E141" s="238">
        <f>SUM(E129:E140)</f>
        <v>0</v>
      </c>
      <c r="F141" s="238">
        <f>SUM(F129:F140)</f>
        <v>0</v>
      </c>
      <c r="G141" s="30" t="e">
        <f>IF(J141*E141&gt;D141,D141,J141*E141)</f>
        <v>#VALUE!</v>
      </c>
      <c r="H141" s="30"/>
      <c r="I141" s="237" t="e">
        <f>D141-G141</f>
        <v>#VALUE!</v>
      </c>
      <c r="J141" s="237" t="str">
        <f>IF(D141&gt;0,IF(D141&gt;COUNT(B129:B140)/12*100000*B125,COUNT(B129:B140)/12*100000*B125/F141,D141/F141),"")</f>
        <v/>
      </c>
      <c r="K141" s="236"/>
      <c r="L141" s="58"/>
      <c r="M141" s="58"/>
      <c r="N141" s="58"/>
      <c r="O141" s="235">
        <f>SUM(O129:O140)</f>
        <v>0</v>
      </c>
      <c r="P141" s="235">
        <f>SUM(P129:P140)</f>
        <v>0</v>
      </c>
      <c r="Q141" s="234"/>
      <c r="S141" s="66"/>
    </row>
    <row r="143" spans="1:24" ht="16.5" customHeight="1" x14ac:dyDescent="0.25">
      <c r="A143" s="62" t="s">
        <v>107</v>
      </c>
      <c r="B143" s="63"/>
      <c r="C143" s="63"/>
      <c r="D143" s="63"/>
      <c r="E143" s="63"/>
      <c r="F143" s="63"/>
      <c r="G143" s="63"/>
      <c r="H143" s="63"/>
      <c r="I143" s="63"/>
      <c r="J143" s="63"/>
      <c r="K143" s="63"/>
    </row>
    <row r="144" spans="1:24" x14ac:dyDescent="0.25">
      <c r="A144" s="206" t="s">
        <v>18</v>
      </c>
      <c r="B144" s="206" t="str">
        <f>B$3</f>
        <v>Nom du chef de file FR / partenaire FR concerné</v>
      </c>
      <c r="C144" s="206" t="str">
        <f>"DDP"&amp;B$6&amp;"_PERSO_"&amp;B123</f>
        <v>DDP1_PERSO_</v>
      </c>
      <c r="D144" s="205">
        <f>J$9</f>
        <v>0</v>
      </c>
      <c r="E144" s="233">
        <f>T124</f>
        <v>30</v>
      </c>
      <c r="F144" s="205">
        <f>J$9</f>
        <v>0</v>
      </c>
      <c r="G144" s="204" t="s">
        <v>89</v>
      </c>
      <c r="H144" s="204"/>
      <c r="I144" s="232">
        <f>D141</f>
        <v>0</v>
      </c>
      <c r="J144" s="232" t="e">
        <f>I141</f>
        <v>#VALUE!</v>
      </c>
      <c r="L144" s="53"/>
      <c r="M144" s="1"/>
      <c r="N144" s="1"/>
      <c r="O144" s="68"/>
      <c r="P144" s="68"/>
      <c r="Q144" s="68"/>
      <c r="R144" s="1"/>
      <c r="S144" s="231"/>
      <c r="T144" s="231" t="e">
        <f>G141</f>
        <v>#VALUE!</v>
      </c>
      <c r="U144" s="1"/>
      <c r="V144" s="1"/>
      <c r="W144" s="1"/>
    </row>
    <row r="145" spans="1:20" s="55" customFormat="1" ht="20.25" customHeight="1" x14ac:dyDescent="0.25">
      <c r="A145" s="223"/>
      <c r="B145" s="223"/>
      <c r="C145" s="223"/>
      <c r="D145" s="59"/>
      <c r="E145" s="222"/>
      <c r="F145" s="222"/>
      <c r="G145" s="222"/>
      <c r="H145" s="222"/>
      <c r="I145" s="222"/>
      <c r="J145" s="222"/>
      <c r="K145" s="222"/>
      <c r="L145" s="222"/>
      <c r="M145" s="222"/>
      <c r="N145" s="222"/>
      <c r="O145" s="222"/>
    </row>
    <row r="146" spans="1:20" s="55" customFormat="1" ht="40.5" customHeight="1" x14ac:dyDescent="0.25">
      <c r="A146" s="250" t="s">
        <v>76</v>
      </c>
      <c r="B146" s="291"/>
      <c r="C146" s="287"/>
      <c r="D146" s="288"/>
      <c r="E146" s="289" t="s">
        <v>77</v>
      </c>
      <c r="F146" s="290"/>
      <c r="G146" s="291"/>
      <c r="H146" s="287"/>
      <c r="I146" s="287"/>
      <c r="J146" s="288"/>
      <c r="K146" s="249"/>
      <c r="L146" s="54"/>
      <c r="M146" s="54"/>
      <c r="N146" s="54"/>
      <c r="O146" s="54"/>
      <c r="P146" s="54"/>
      <c r="Q146" s="54"/>
    </row>
    <row r="147" spans="1:20" s="55" customFormat="1" ht="40.5" customHeight="1" x14ac:dyDescent="0.25">
      <c r="A147" s="250" t="s">
        <v>92</v>
      </c>
      <c r="B147" s="200"/>
      <c r="C147" s="198"/>
      <c r="D147" s="199"/>
      <c r="E147" s="226" t="s">
        <v>78</v>
      </c>
      <c r="F147" s="225" t="s">
        <v>90</v>
      </c>
      <c r="G147" s="118"/>
      <c r="H147" s="79"/>
      <c r="I147" s="252" t="s">
        <v>91</v>
      </c>
      <c r="J147" s="119"/>
      <c r="K147" s="251"/>
      <c r="L147" s="54"/>
      <c r="M147" s="54"/>
      <c r="N147" s="54"/>
      <c r="O147" s="54"/>
      <c r="P147" s="54"/>
      <c r="Q147" s="54"/>
      <c r="S147" s="1">
        <f>MONTH(G147)</f>
        <v>1</v>
      </c>
      <c r="T147" s="68">
        <f>IF(S147=2,G147+27,IF(OR(S147=1,S147=3,S147=5,S147=7,S147=8,S147=10,S147=12),G147+30,G147+29))</f>
        <v>30</v>
      </c>
    </row>
    <row r="148" spans="1:20" s="55" customFormat="1" ht="40.5" customHeight="1" x14ac:dyDescent="0.25">
      <c r="A148" s="250" t="s">
        <v>85</v>
      </c>
      <c r="B148" s="286"/>
      <c r="C148" s="287"/>
      <c r="D148" s="288"/>
      <c r="E148" s="289" t="s">
        <v>86</v>
      </c>
      <c r="F148" s="290"/>
      <c r="G148" s="291"/>
      <c r="H148" s="287"/>
      <c r="I148" s="287"/>
      <c r="J148" s="288"/>
      <c r="K148" s="249"/>
      <c r="L148" s="54"/>
      <c r="M148" s="54"/>
      <c r="N148" s="54"/>
      <c r="O148" s="54"/>
      <c r="P148" s="54"/>
      <c r="Q148" s="54"/>
    </row>
    <row r="149" spans="1:20" s="55" customFormat="1" ht="20.25" customHeight="1" x14ac:dyDescent="0.25">
      <c r="A149" s="223"/>
      <c r="B149" s="223"/>
      <c r="C149" s="223"/>
      <c r="D149" s="59"/>
      <c r="E149" s="222"/>
      <c r="F149" s="222"/>
      <c r="G149" s="222"/>
      <c r="H149" s="222"/>
      <c r="I149" s="222"/>
      <c r="J149" s="222"/>
      <c r="K149" s="222"/>
      <c r="L149" s="54"/>
      <c r="M149" s="54"/>
      <c r="N149" s="54"/>
      <c r="O149" s="54"/>
      <c r="P149" s="54"/>
      <c r="Q149" s="54"/>
    </row>
    <row r="150" spans="1:20" s="55" customFormat="1" ht="39.75" customHeight="1" x14ac:dyDescent="0.25">
      <c r="A150" s="248"/>
      <c r="B150" s="292" t="s">
        <v>55</v>
      </c>
      <c r="C150" s="293"/>
      <c r="D150" s="294"/>
      <c r="E150" s="292" t="s">
        <v>56</v>
      </c>
      <c r="F150" s="294"/>
      <c r="G150" s="292" t="s">
        <v>61</v>
      </c>
      <c r="H150" s="293"/>
      <c r="I150" s="293"/>
      <c r="J150" s="293"/>
      <c r="K150" s="245"/>
      <c r="L150" s="283" t="s">
        <v>84</v>
      </c>
      <c r="M150" s="283"/>
      <c r="N150" s="283"/>
      <c r="O150" s="283"/>
      <c r="P150" s="283"/>
      <c r="Q150" s="283"/>
    </row>
    <row r="151" spans="1:20" s="57" customFormat="1" ht="39.6" x14ac:dyDescent="0.25">
      <c r="A151" s="247" t="s">
        <v>104</v>
      </c>
      <c r="B151" s="247" t="s">
        <v>103</v>
      </c>
      <c r="C151" s="247" t="s">
        <v>105</v>
      </c>
      <c r="D151" s="247" t="s">
        <v>139</v>
      </c>
      <c r="E151" s="247" t="s">
        <v>101</v>
      </c>
      <c r="F151" s="246" t="s">
        <v>102</v>
      </c>
      <c r="G151" s="246" t="s">
        <v>52</v>
      </c>
      <c r="H151" s="246"/>
      <c r="I151" s="246" t="s">
        <v>88</v>
      </c>
      <c r="J151" s="246" t="s">
        <v>97</v>
      </c>
      <c r="K151" s="245"/>
      <c r="L151" s="244" t="s">
        <v>57</v>
      </c>
      <c r="M151" s="244" t="s">
        <v>58</v>
      </c>
      <c r="N151" s="244" t="s">
        <v>59</v>
      </c>
      <c r="O151" s="244" t="s">
        <v>34</v>
      </c>
      <c r="P151" s="244" t="s">
        <v>54</v>
      </c>
      <c r="Q151" s="244" t="s">
        <v>14</v>
      </c>
    </row>
    <row r="152" spans="1:20" s="55" customFormat="1" ht="21" customHeight="1" x14ac:dyDescent="0.25">
      <c r="A152" s="242" t="s">
        <v>32</v>
      </c>
      <c r="B152" s="120"/>
      <c r="C152" s="120"/>
      <c r="D152" s="241">
        <f t="shared" ref="D152:D163" si="12">B152+C152</f>
        <v>0</v>
      </c>
      <c r="E152" s="121"/>
      <c r="F152" s="103" t="str">
        <f t="shared" ref="F152:F163" si="13">IF($G$148="","",IF(D152=0,"",$G$148/12*$B$148))</f>
        <v/>
      </c>
      <c r="G152" s="243"/>
      <c r="H152" s="243"/>
      <c r="I152" s="243"/>
      <c r="J152" s="243"/>
      <c r="K152" s="284"/>
      <c r="L152" s="189"/>
      <c r="M152" s="285"/>
      <c r="N152" s="189"/>
      <c r="O152" s="201"/>
      <c r="P152" s="201"/>
      <c r="Q152" s="201"/>
    </row>
    <row r="153" spans="1:20" s="55" customFormat="1" ht="21" customHeight="1" x14ac:dyDescent="0.25">
      <c r="A153" s="242" t="s">
        <v>31</v>
      </c>
      <c r="B153" s="120"/>
      <c r="C153" s="120"/>
      <c r="D153" s="241">
        <f t="shared" si="12"/>
        <v>0</v>
      </c>
      <c r="E153" s="121"/>
      <c r="F153" s="104" t="str">
        <f t="shared" si="13"/>
        <v/>
      </c>
      <c r="G153" s="243"/>
      <c r="H153" s="243"/>
      <c r="I153" s="243"/>
      <c r="J153" s="243"/>
      <c r="K153" s="284"/>
      <c r="L153" s="189"/>
      <c r="M153" s="285"/>
      <c r="N153" s="189"/>
      <c r="O153" s="201"/>
      <c r="P153" s="201"/>
      <c r="Q153" s="201"/>
    </row>
    <row r="154" spans="1:20" s="55" customFormat="1" ht="21" customHeight="1" x14ac:dyDescent="0.25">
      <c r="A154" s="242" t="s">
        <v>30</v>
      </c>
      <c r="B154" s="120"/>
      <c r="C154" s="120"/>
      <c r="D154" s="241">
        <f t="shared" si="12"/>
        <v>0</v>
      </c>
      <c r="E154" s="121"/>
      <c r="F154" s="104" t="str">
        <f t="shared" si="13"/>
        <v/>
      </c>
      <c r="G154" s="243"/>
      <c r="H154" s="243"/>
      <c r="I154" s="243"/>
      <c r="J154" s="243"/>
      <c r="K154" s="284"/>
      <c r="L154" s="189"/>
      <c r="M154" s="285"/>
      <c r="N154" s="189"/>
      <c r="O154" s="201"/>
      <c r="P154" s="201"/>
      <c r="Q154" s="201"/>
    </row>
    <row r="155" spans="1:20" s="55" customFormat="1" ht="21" customHeight="1" x14ac:dyDescent="0.25">
      <c r="A155" s="242" t="s">
        <v>29</v>
      </c>
      <c r="B155" s="120"/>
      <c r="C155" s="120"/>
      <c r="D155" s="241">
        <f t="shared" si="12"/>
        <v>0</v>
      </c>
      <c r="E155" s="121"/>
      <c r="F155" s="104" t="str">
        <f t="shared" si="13"/>
        <v/>
      </c>
      <c r="G155" s="243"/>
      <c r="H155" s="243"/>
      <c r="I155" s="243"/>
      <c r="J155" s="243"/>
      <c r="K155" s="284"/>
      <c r="L155" s="189"/>
      <c r="M155" s="285"/>
      <c r="N155" s="189"/>
      <c r="O155" s="201"/>
      <c r="P155" s="201"/>
      <c r="Q155" s="201"/>
    </row>
    <row r="156" spans="1:20" s="55" customFormat="1" ht="21" customHeight="1" x14ac:dyDescent="0.25">
      <c r="A156" s="242" t="s">
        <v>28</v>
      </c>
      <c r="B156" s="120"/>
      <c r="C156" s="120"/>
      <c r="D156" s="241">
        <f t="shared" si="12"/>
        <v>0</v>
      </c>
      <c r="E156" s="121"/>
      <c r="F156" s="104" t="str">
        <f t="shared" si="13"/>
        <v/>
      </c>
      <c r="G156" s="243"/>
      <c r="H156" s="243"/>
      <c r="I156" s="243"/>
      <c r="J156" s="243"/>
      <c r="K156" s="284"/>
      <c r="L156" s="189"/>
      <c r="M156" s="285"/>
      <c r="N156" s="189"/>
      <c r="O156" s="201"/>
      <c r="P156" s="201"/>
      <c r="Q156" s="201"/>
    </row>
    <row r="157" spans="1:20" s="55" customFormat="1" ht="21" customHeight="1" x14ac:dyDescent="0.25">
      <c r="A157" s="242" t="s">
        <v>27</v>
      </c>
      <c r="B157" s="120"/>
      <c r="C157" s="120"/>
      <c r="D157" s="241">
        <f t="shared" si="12"/>
        <v>0</v>
      </c>
      <c r="E157" s="121"/>
      <c r="F157" s="104" t="str">
        <f t="shared" si="13"/>
        <v/>
      </c>
      <c r="G157" s="243"/>
      <c r="H157" s="243"/>
      <c r="I157" s="243"/>
      <c r="J157" s="243"/>
      <c r="K157" s="284"/>
      <c r="L157" s="189"/>
      <c r="M157" s="285"/>
      <c r="N157" s="189"/>
      <c r="O157" s="201"/>
      <c r="P157" s="201"/>
      <c r="Q157" s="201"/>
    </row>
    <row r="158" spans="1:20" s="55" customFormat="1" ht="21" customHeight="1" x14ac:dyDescent="0.25">
      <c r="A158" s="242" t="s">
        <v>26</v>
      </c>
      <c r="B158" s="120"/>
      <c r="C158" s="120"/>
      <c r="D158" s="241">
        <f t="shared" si="12"/>
        <v>0</v>
      </c>
      <c r="E158" s="121"/>
      <c r="F158" s="104" t="str">
        <f t="shared" si="13"/>
        <v/>
      </c>
      <c r="G158" s="243"/>
      <c r="H158" s="243"/>
      <c r="I158" s="243"/>
      <c r="J158" s="243"/>
      <c r="K158" s="284"/>
      <c r="L158" s="189"/>
      <c r="M158" s="285"/>
      <c r="N158" s="189"/>
      <c r="O158" s="201"/>
      <c r="P158" s="201"/>
      <c r="Q158" s="201"/>
    </row>
    <row r="159" spans="1:20" s="55" customFormat="1" ht="21" customHeight="1" x14ac:dyDescent="0.25">
      <c r="A159" s="242" t="s">
        <v>25</v>
      </c>
      <c r="B159" s="120"/>
      <c r="C159" s="120"/>
      <c r="D159" s="241">
        <f t="shared" si="12"/>
        <v>0</v>
      </c>
      <c r="E159" s="121"/>
      <c r="F159" s="104" t="str">
        <f t="shared" si="13"/>
        <v/>
      </c>
      <c r="G159" s="243"/>
      <c r="H159" s="243"/>
      <c r="I159" s="243"/>
      <c r="J159" s="243"/>
      <c r="K159" s="284"/>
      <c r="L159" s="189"/>
      <c r="M159" s="285"/>
      <c r="N159" s="189"/>
      <c r="O159" s="201"/>
      <c r="P159" s="201"/>
      <c r="Q159" s="201"/>
    </row>
    <row r="160" spans="1:20" s="55" customFormat="1" ht="21" customHeight="1" x14ac:dyDescent="0.25">
      <c r="A160" s="242" t="s">
        <v>24</v>
      </c>
      <c r="B160" s="120"/>
      <c r="C160" s="120"/>
      <c r="D160" s="241">
        <f t="shared" si="12"/>
        <v>0</v>
      </c>
      <c r="E160" s="121"/>
      <c r="F160" s="104" t="str">
        <f t="shared" si="13"/>
        <v/>
      </c>
      <c r="G160" s="243"/>
      <c r="H160" s="243"/>
      <c r="I160" s="243"/>
      <c r="J160" s="243"/>
      <c r="K160" s="284"/>
      <c r="L160" s="189"/>
      <c r="M160" s="285"/>
      <c r="N160" s="189"/>
      <c r="O160" s="201"/>
      <c r="P160" s="201"/>
      <c r="Q160" s="201"/>
    </row>
    <row r="161" spans="1:24" ht="21" customHeight="1" x14ac:dyDescent="0.25">
      <c r="A161" s="242" t="s">
        <v>23</v>
      </c>
      <c r="B161" s="120"/>
      <c r="C161" s="120"/>
      <c r="D161" s="241">
        <f t="shared" si="12"/>
        <v>0</v>
      </c>
      <c r="E161" s="121"/>
      <c r="F161" s="104" t="str">
        <f t="shared" si="13"/>
        <v/>
      </c>
      <c r="G161" s="243"/>
      <c r="H161" s="243"/>
      <c r="I161" s="243"/>
      <c r="J161" s="243"/>
      <c r="K161" s="284"/>
      <c r="L161" s="189"/>
      <c r="M161" s="285"/>
      <c r="N161" s="189"/>
      <c r="O161" s="201"/>
      <c r="P161" s="201"/>
      <c r="Q161" s="201"/>
    </row>
    <row r="162" spans="1:24" ht="21" customHeight="1" x14ac:dyDescent="0.25">
      <c r="A162" s="242" t="s">
        <v>22</v>
      </c>
      <c r="B162" s="120"/>
      <c r="C162" s="120"/>
      <c r="D162" s="241">
        <f t="shared" si="12"/>
        <v>0</v>
      </c>
      <c r="E162" s="121"/>
      <c r="F162" s="104" t="str">
        <f t="shared" si="13"/>
        <v/>
      </c>
      <c r="G162" s="243"/>
      <c r="H162" s="243"/>
      <c r="I162" s="243"/>
      <c r="J162" s="243"/>
      <c r="K162" s="284"/>
      <c r="L162" s="189"/>
      <c r="M162" s="285"/>
      <c r="N162" s="189"/>
      <c r="O162" s="201"/>
      <c r="P162" s="201"/>
      <c r="Q162" s="201"/>
    </row>
    <row r="163" spans="1:24" ht="21" customHeight="1" x14ac:dyDescent="0.25">
      <c r="A163" s="242" t="s">
        <v>21</v>
      </c>
      <c r="B163" s="120"/>
      <c r="C163" s="120"/>
      <c r="D163" s="241">
        <f t="shared" si="12"/>
        <v>0</v>
      </c>
      <c r="E163" s="121"/>
      <c r="F163" s="105" t="str">
        <f t="shared" si="13"/>
        <v/>
      </c>
      <c r="G163" s="240"/>
      <c r="H163" s="240"/>
      <c r="I163" s="240"/>
      <c r="J163" s="240"/>
      <c r="K163" s="284"/>
      <c r="L163" s="189"/>
      <c r="M163" s="285"/>
      <c r="N163" s="189"/>
      <c r="O163" s="201"/>
      <c r="P163" s="201"/>
      <c r="Q163" s="201"/>
      <c r="R163" s="68"/>
      <c r="S163" s="1"/>
      <c r="T163" s="1"/>
      <c r="U163" s="1"/>
      <c r="V163" s="1"/>
      <c r="W163" s="1"/>
      <c r="X163" s="1"/>
    </row>
    <row r="164" spans="1:24" s="55" customFormat="1" ht="20.25" customHeight="1" x14ac:dyDescent="0.25">
      <c r="A164" s="239" t="s">
        <v>53</v>
      </c>
      <c r="B164" s="237">
        <f>SUM(B152:B163)</f>
        <v>0</v>
      </c>
      <c r="C164" s="237">
        <f>SUM(C152:C163)</f>
        <v>0</v>
      </c>
      <c r="D164" s="237">
        <f>SUM(D152:D163)</f>
        <v>0</v>
      </c>
      <c r="E164" s="238">
        <f>SUM(E152:E163)</f>
        <v>0</v>
      </c>
      <c r="F164" s="238">
        <f>SUM(F152:F163)</f>
        <v>0</v>
      </c>
      <c r="G164" s="30" t="e">
        <f>IF(J164*E164&gt;D164,D164,J164*E164)</f>
        <v>#VALUE!</v>
      </c>
      <c r="H164" s="30"/>
      <c r="I164" s="237" t="e">
        <f>D164-G164</f>
        <v>#VALUE!</v>
      </c>
      <c r="J164" s="237" t="str">
        <f>IF(D164&gt;0,IF(D164&gt;COUNT(B152:B163)/12*100000*B148,COUNT(B152:B163)/12*100000*B148/F164,D164/F164),"")</f>
        <v/>
      </c>
      <c r="K164" s="236"/>
      <c r="L164" s="58"/>
      <c r="M164" s="58"/>
      <c r="N164" s="58"/>
      <c r="O164" s="235">
        <f>SUM(O152:O163)</f>
        <v>0</v>
      </c>
      <c r="P164" s="235">
        <f>SUM(P152:P163)</f>
        <v>0</v>
      </c>
      <c r="Q164" s="234"/>
      <c r="S164" s="66"/>
    </row>
    <row r="166" spans="1:24" ht="16.5" customHeight="1" x14ac:dyDescent="0.25">
      <c r="A166" s="62" t="s">
        <v>107</v>
      </c>
      <c r="B166" s="63"/>
      <c r="C166" s="63"/>
      <c r="D166" s="63"/>
      <c r="E166" s="63"/>
      <c r="F166" s="63"/>
      <c r="G166" s="63"/>
      <c r="H166" s="63"/>
      <c r="I166" s="63"/>
      <c r="J166" s="63"/>
      <c r="K166" s="63"/>
    </row>
    <row r="167" spans="1:24" x14ac:dyDescent="0.25">
      <c r="A167" s="206" t="s">
        <v>18</v>
      </c>
      <c r="B167" s="206" t="str">
        <f>B$3</f>
        <v>Nom du chef de file FR / partenaire FR concerné</v>
      </c>
      <c r="C167" s="206" t="str">
        <f>"DDP"&amp;B$6&amp;"_PERSO_"&amp;B146</f>
        <v>DDP1_PERSO_</v>
      </c>
      <c r="D167" s="205">
        <f>J$9</f>
        <v>0</v>
      </c>
      <c r="E167" s="233">
        <f>T147</f>
        <v>30</v>
      </c>
      <c r="F167" s="205">
        <f>J$9</f>
        <v>0</v>
      </c>
      <c r="G167" s="204" t="s">
        <v>89</v>
      </c>
      <c r="H167" s="204"/>
      <c r="I167" s="232">
        <f>D164</f>
        <v>0</v>
      </c>
      <c r="J167" s="232" t="e">
        <f>I164</f>
        <v>#VALUE!</v>
      </c>
      <c r="L167" s="53"/>
      <c r="M167" s="1"/>
      <c r="N167" s="1"/>
      <c r="O167" s="68"/>
      <c r="P167" s="68"/>
      <c r="Q167" s="68"/>
      <c r="R167" s="1"/>
      <c r="S167" s="231"/>
      <c r="T167" s="231" t="e">
        <f>G164</f>
        <v>#VALUE!</v>
      </c>
      <c r="U167" s="1"/>
      <c r="V167" s="1"/>
      <c r="W167" s="1"/>
    </row>
    <row r="168" spans="1:24" s="1" customFormat="1" x14ac:dyDescent="0.25">
      <c r="C168" s="2"/>
      <c r="D168" s="4"/>
      <c r="E168" s="4"/>
      <c r="I168" s="3"/>
      <c r="J168" s="3"/>
      <c r="M168" s="54"/>
      <c r="T168" s="3"/>
    </row>
    <row r="169" spans="1:24" s="55" customFormat="1" ht="40.5" customHeight="1" x14ac:dyDescent="0.25">
      <c r="A169" s="250" t="s">
        <v>76</v>
      </c>
      <c r="B169" s="291"/>
      <c r="C169" s="287"/>
      <c r="D169" s="288"/>
      <c r="E169" s="289" t="s">
        <v>77</v>
      </c>
      <c r="F169" s="290"/>
      <c r="G169" s="291"/>
      <c r="H169" s="287"/>
      <c r="I169" s="287"/>
      <c r="J169" s="288"/>
      <c r="K169" s="249"/>
      <c r="L169" s="54"/>
      <c r="M169" s="54"/>
      <c r="N169" s="54"/>
      <c r="O169" s="54"/>
      <c r="P169" s="54"/>
      <c r="Q169" s="54"/>
    </row>
    <row r="170" spans="1:24" s="55" customFormat="1" ht="40.5" customHeight="1" x14ac:dyDescent="0.25">
      <c r="A170" s="250" t="s">
        <v>92</v>
      </c>
      <c r="B170" s="200"/>
      <c r="C170" s="198"/>
      <c r="D170" s="199"/>
      <c r="E170" s="226" t="s">
        <v>78</v>
      </c>
      <c r="F170" s="225" t="s">
        <v>90</v>
      </c>
      <c r="G170" s="118"/>
      <c r="H170" s="79"/>
      <c r="I170" s="252" t="s">
        <v>91</v>
      </c>
      <c r="J170" s="119"/>
      <c r="K170" s="251"/>
      <c r="L170" s="54"/>
      <c r="M170" s="54"/>
      <c r="N170" s="54"/>
      <c r="O170" s="54"/>
      <c r="P170" s="54"/>
      <c r="Q170" s="54"/>
      <c r="S170" s="1">
        <f>MONTH(G170)</f>
        <v>1</v>
      </c>
      <c r="T170" s="68">
        <f>IF(S170=2,G170+27,IF(OR(S170=1,S170=3,S170=5,S170=7,S170=8,S170=10,S170=12),G170+30,G170+29))</f>
        <v>30</v>
      </c>
    </row>
    <row r="171" spans="1:24" s="55" customFormat="1" ht="40.5" customHeight="1" x14ac:dyDescent="0.25">
      <c r="A171" s="250" t="s">
        <v>85</v>
      </c>
      <c r="B171" s="286"/>
      <c r="C171" s="287"/>
      <c r="D171" s="288"/>
      <c r="E171" s="289" t="s">
        <v>86</v>
      </c>
      <c r="F171" s="290"/>
      <c r="G171" s="291"/>
      <c r="H171" s="287"/>
      <c r="I171" s="287"/>
      <c r="J171" s="288"/>
      <c r="K171" s="249"/>
      <c r="L171" s="54"/>
      <c r="M171" s="54"/>
      <c r="N171" s="54"/>
      <c r="O171" s="54"/>
      <c r="P171" s="54"/>
      <c r="Q171" s="54"/>
    </row>
    <row r="172" spans="1:24" s="55" customFormat="1" ht="20.25" customHeight="1" x14ac:dyDescent="0.25">
      <c r="A172" s="223"/>
      <c r="B172" s="223"/>
      <c r="C172" s="223"/>
      <c r="D172" s="59"/>
      <c r="E172" s="222"/>
      <c r="F172" s="222"/>
      <c r="G172" s="222"/>
      <c r="H172" s="222"/>
      <c r="I172" s="222"/>
      <c r="J172" s="222"/>
      <c r="K172" s="222"/>
      <c r="L172" s="54"/>
      <c r="M172" s="54"/>
      <c r="N172" s="54"/>
      <c r="O172" s="54"/>
      <c r="P172" s="54"/>
      <c r="Q172" s="54"/>
    </row>
    <row r="173" spans="1:24" s="55" customFormat="1" ht="39.75" customHeight="1" x14ac:dyDescent="0.25">
      <c r="A173" s="248"/>
      <c r="B173" s="292" t="s">
        <v>55</v>
      </c>
      <c r="C173" s="293"/>
      <c r="D173" s="294"/>
      <c r="E173" s="292" t="s">
        <v>56</v>
      </c>
      <c r="F173" s="294"/>
      <c r="G173" s="292" t="s">
        <v>61</v>
      </c>
      <c r="H173" s="293"/>
      <c r="I173" s="293"/>
      <c r="J173" s="293"/>
      <c r="K173" s="245"/>
      <c r="L173" s="283" t="s">
        <v>84</v>
      </c>
      <c r="M173" s="283"/>
      <c r="N173" s="283"/>
      <c r="O173" s="283"/>
      <c r="P173" s="283"/>
      <c r="Q173" s="283"/>
    </row>
    <row r="174" spans="1:24" s="57" customFormat="1" ht="39.6" x14ac:dyDescent="0.25">
      <c r="A174" s="247" t="s">
        <v>104</v>
      </c>
      <c r="B174" s="247" t="s">
        <v>103</v>
      </c>
      <c r="C174" s="247" t="s">
        <v>105</v>
      </c>
      <c r="D174" s="247" t="s">
        <v>139</v>
      </c>
      <c r="E174" s="247" t="s">
        <v>101</v>
      </c>
      <c r="F174" s="246" t="s">
        <v>102</v>
      </c>
      <c r="G174" s="246" t="s">
        <v>52</v>
      </c>
      <c r="H174" s="246"/>
      <c r="I174" s="246" t="s">
        <v>88</v>
      </c>
      <c r="J174" s="246" t="s">
        <v>97</v>
      </c>
      <c r="K174" s="245"/>
      <c r="L174" s="244" t="s">
        <v>57</v>
      </c>
      <c r="M174" s="244" t="s">
        <v>58</v>
      </c>
      <c r="N174" s="244" t="s">
        <v>59</v>
      </c>
      <c r="O174" s="244" t="s">
        <v>34</v>
      </c>
      <c r="P174" s="244" t="s">
        <v>54</v>
      </c>
      <c r="Q174" s="244" t="s">
        <v>14</v>
      </c>
    </row>
    <row r="175" spans="1:24" s="55" customFormat="1" ht="21" customHeight="1" x14ac:dyDescent="0.25">
      <c r="A175" s="242" t="s">
        <v>32</v>
      </c>
      <c r="B175" s="120"/>
      <c r="C175" s="120"/>
      <c r="D175" s="241">
        <f t="shared" ref="D175:D186" si="14">B175+C175</f>
        <v>0</v>
      </c>
      <c r="E175" s="121"/>
      <c r="F175" s="103" t="str">
        <f t="shared" ref="F175:F186" si="15">IF($G$171="","",IF(D175=0,"",$G$171/12*$B$171))</f>
        <v/>
      </c>
      <c r="G175" s="243"/>
      <c r="H175" s="243"/>
      <c r="I175" s="243"/>
      <c r="J175" s="243"/>
      <c r="K175" s="284"/>
      <c r="L175" s="189"/>
      <c r="M175" s="285"/>
      <c r="N175" s="189"/>
      <c r="O175" s="201"/>
      <c r="P175" s="201"/>
      <c r="Q175" s="201"/>
    </row>
    <row r="176" spans="1:24" s="55" customFormat="1" ht="21" customHeight="1" x14ac:dyDescent="0.25">
      <c r="A176" s="242" t="s">
        <v>31</v>
      </c>
      <c r="B176" s="120"/>
      <c r="C176" s="120"/>
      <c r="D176" s="241">
        <f t="shared" si="14"/>
        <v>0</v>
      </c>
      <c r="E176" s="121"/>
      <c r="F176" s="104" t="str">
        <f t="shared" si="15"/>
        <v/>
      </c>
      <c r="G176" s="243"/>
      <c r="H176" s="243"/>
      <c r="I176" s="243"/>
      <c r="J176" s="243"/>
      <c r="K176" s="284"/>
      <c r="L176" s="189"/>
      <c r="M176" s="285"/>
      <c r="N176" s="189"/>
      <c r="O176" s="201"/>
      <c r="P176" s="201"/>
      <c r="Q176" s="201"/>
    </row>
    <row r="177" spans="1:24" s="55" customFormat="1" ht="21" customHeight="1" x14ac:dyDescent="0.25">
      <c r="A177" s="242" t="s">
        <v>30</v>
      </c>
      <c r="B177" s="120"/>
      <c r="C177" s="120"/>
      <c r="D177" s="241">
        <f t="shared" si="14"/>
        <v>0</v>
      </c>
      <c r="E177" s="121"/>
      <c r="F177" s="104" t="str">
        <f t="shared" si="15"/>
        <v/>
      </c>
      <c r="G177" s="243"/>
      <c r="H177" s="243"/>
      <c r="I177" s="243"/>
      <c r="J177" s="243"/>
      <c r="K177" s="284"/>
      <c r="L177" s="189"/>
      <c r="M177" s="285"/>
      <c r="N177" s="189"/>
      <c r="O177" s="201"/>
      <c r="P177" s="201"/>
      <c r="Q177" s="201"/>
    </row>
    <row r="178" spans="1:24" s="55" customFormat="1" ht="21" customHeight="1" x14ac:dyDescent="0.25">
      <c r="A178" s="242" t="s">
        <v>29</v>
      </c>
      <c r="B178" s="120"/>
      <c r="C178" s="120"/>
      <c r="D178" s="241">
        <f t="shared" si="14"/>
        <v>0</v>
      </c>
      <c r="E178" s="121"/>
      <c r="F178" s="104" t="str">
        <f t="shared" si="15"/>
        <v/>
      </c>
      <c r="G178" s="243"/>
      <c r="H178" s="243"/>
      <c r="I178" s="243"/>
      <c r="J178" s="243"/>
      <c r="K178" s="284"/>
      <c r="L178" s="189"/>
      <c r="M178" s="285"/>
      <c r="N178" s="189"/>
      <c r="O178" s="201"/>
      <c r="P178" s="201"/>
      <c r="Q178" s="201"/>
    </row>
    <row r="179" spans="1:24" s="55" customFormat="1" ht="21" customHeight="1" x14ac:dyDescent="0.25">
      <c r="A179" s="242" t="s">
        <v>28</v>
      </c>
      <c r="B179" s="120"/>
      <c r="C179" s="120"/>
      <c r="D179" s="241">
        <f t="shared" si="14"/>
        <v>0</v>
      </c>
      <c r="E179" s="121"/>
      <c r="F179" s="104" t="str">
        <f t="shared" si="15"/>
        <v/>
      </c>
      <c r="G179" s="243"/>
      <c r="H179" s="243"/>
      <c r="I179" s="243"/>
      <c r="J179" s="243"/>
      <c r="K179" s="284"/>
      <c r="L179" s="189"/>
      <c r="M179" s="285"/>
      <c r="N179" s="189"/>
      <c r="O179" s="201"/>
      <c r="P179" s="201"/>
      <c r="Q179" s="201"/>
    </row>
    <row r="180" spans="1:24" s="55" customFormat="1" ht="21" customHeight="1" x14ac:dyDescent="0.25">
      <c r="A180" s="242" t="s">
        <v>27</v>
      </c>
      <c r="B180" s="120"/>
      <c r="C180" s="120"/>
      <c r="D180" s="241">
        <f t="shared" si="14"/>
        <v>0</v>
      </c>
      <c r="E180" s="121"/>
      <c r="F180" s="104" t="str">
        <f t="shared" si="15"/>
        <v/>
      </c>
      <c r="G180" s="243"/>
      <c r="H180" s="243"/>
      <c r="I180" s="243"/>
      <c r="J180" s="243"/>
      <c r="K180" s="284"/>
      <c r="L180" s="189"/>
      <c r="M180" s="285"/>
      <c r="N180" s="189"/>
      <c r="O180" s="201"/>
      <c r="P180" s="201"/>
      <c r="Q180" s="201"/>
    </row>
    <row r="181" spans="1:24" s="55" customFormat="1" ht="21" customHeight="1" x14ac:dyDescent="0.25">
      <c r="A181" s="242" t="s">
        <v>26</v>
      </c>
      <c r="B181" s="120"/>
      <c r="C181" s="120"/>
      <c r="D181" s="241">
        <f t="shared" si="14"/>
        <v>0</v>
      </c>
      <c r="E181" s="121"/>
      <c r="F181" s="104" t="str">
        <f t="shared" si="15"/>
        <v/>
      </c>
      <c r="G181" s="243"/>
      <c r="H181" s="243"/>
      <c r="I181" s="243"/>
      <c r="J181" s="243"/>
      <c r="K181" s="284"/>
      <c r="L181" s="189"/>
      <c r="M181" s="285"/>
      <c r="N181" s="189"/>
      <c r="O181" s="201"/>
      <c r="P181" s="201"/>
      <c r="Q181" s="201"/>
    </row>
    <row r="182" spans="1:24" s="55" customFormat="1" ht="21" customHeight="1" x14ac:dyDescent="0.25">
      <c r="A182" s="242" t="s">
        <v>25</v>
      </c>
      <c r="B182" s="120"/>
      <c r="C182" s="120"/>
      <c r="D182" s="241">
        <f t="shared" si="14"/>
        <v>0</v>
      </c>
      <c r="E182" s="121"/>
      <c r="F182" s="104" t="str">
        <f t="shared" si="15"/>
        <v/>
      </c>
      <c r="G182" s="243"/>
      <c r="H182" s="243"/>
      <c r="I182" s="243"/>
      <c r="J182" s="243"/>
      <c r="K182" s="284"/>
      <c r="L182" s="189"/>
      <c r="M182" s="285"/>
      <c r="N182" s="189"/>
      <c r="O182" s="201"/>
      <c r="P182" s="201"/>
      <c r="Q182" s="201"/>
    </row>
    <row r="183" spans="1:24" s="55" customFormat="1" ht="21" customHeight="1" x14ac:dyDescent="0.25">
      <c r="A183" s="242" t="s">
        <v>24</v>
      </c>
      <c r="B183" s="120"/>
      <c r="C183" s="120"/>
      <c r="D183" s="241">
        <f t="shared" si="14"/>
        <v>0</v>
      </c>
      <c r="E183" s="121"/>
      <c r="F183" s="104" t="str">
        <f t="shared" si="15"/>
        <v/>
      </c>
      <c r="G183" s="243"/>
      <c r="H183" s="243"/>
      <c r="I183" s="243"/>
      <c r="J183" s="243"/>
      <c r="K183" s="284"/>
      <c r="L183" s="189"/>
      <c r="M183" s="285"/>
      <c r="N183" s="189"/>
      <c r="O183" s="201"/>
      <c r="P183" s="201"/>
      <c r="Q183" s="201"/>
    </row>
    <row r="184" spans="1:24" ht="21" customHeight="1" x14ac:dyDescent="0.25">
      <c r="A184" s="242" t="s">
        <v>23</v>
      </c>
      <c r="B184" s="120"/>
      <c r="C184" s="120"/>
      <c r="D184" s="241">
        <f t="shared" si="14"/>
        <v>0</v>
      </c>
      <c r="E184" s="121"/>
      <c r="F184" s="104" t="str">
        <f t="shared" si="15"/>
        <v/>
      </c>
      <c r="G184" s="243"/>
      <c r="H184" s="243"/>
      <c r="I184" s="243"/>
      <c r="J184" s="243"/>
      <c r="K184" s="284"/>
      <c r="L184" s="189"/>
      <c r="M184" s="285"/>
      <c r="N184" s="189"/>
      <c r="O184" s="201"/>
      <c r="P184" s="201"/>
      <c r="Q184" s="201"/>
    </row>
    <row r="185" spans="1:24" ht="21" customHeight="1" x14ac:dyDescent="0.25">
      <c r="A185" s="242" t="s">
        <v>22</v>
      </c>
      <c r="B185" s="120"/>
      <c r="C185" s="120"/>
      <c r="D185" s="241">
        <f t="shared" si="14"/>
        <v>0</v>
      </c>
      <c r="E185" s="121"/>
      <c r="F185" s="104" t="str">
        <f t="shared" si="15"/>
        <v/>
      </c>
      <c r="G185" s="243"/>
      <c r="H185" s="243"/>
      <c r="I185" s="243"/>
      <c r="J185" s="243"/>
      <c r="K185" s="284"/>
      <c r="L185" s="189"/>
      <c r="M185" s="285"/>
      <c r="N185" s="189"/>
      <c r="O185" s="201"/>
      <c r="P185" s="201"/>
      <c r="Q185" s="201"/>
    </row>
    <row r="186" spans="1:24" ht="21" customHeight="1" x14ac:dyDescent="0.25">
      <c r="A186" s="242" t="s">
        <v>21</v>
      </c>
      <c r="B186" s="120"/>
      <c r="C186" s="120"/>
      <c r="D186" s="241">
        <f t="shared" si="14"/>
        <v>0</v>
      </c>
      <c r="E186" s="121"/>
      <c r="F186" s="105" t="str">
        <f t="shared" si="15"/>
        <v/>
      </c>
      <c r="G186" s="240"/>
      <c r="H186" s="240"/>
      <c r="I186" s="240"/>
      <c r="J186" s="240"/>
      <c r="K186" s="284"/>
      <c r="L186" s="189"/>
      <c r="M186" s="285"/>
      <c r="N186" s="189"/>
      <c r="O186" s="201"/>
      <c r="P186" s="201"/>
      <c r="Q186" s="201"/>
      <c r="R186" s="68"/>
      <c r="S186" s="1"/>
      <c r="T186" s="1"/>
      <c r="U186" s="1"/>
      <c r="V186" s="1"/>
      <c r="W186" s="1"/>
      <c r="X186" s="1"/>
    </row>
    <row r="187" spans="1:24" s="55" customFormat="1" ht="20.25" customHeight="1" x14ac:dyDescent="0.25">
      <c r="A187" s="239" t="s">
        <v>53</v>
      </c>
      <c r="B187" s="237">
        <f>SUM(B175:B186)</f>
        <v>0</v>
      </c>
      <c r="C187" s="237">
        <f>SUM(C175:C186)</f>
        <v>0</v>
      </c>
      <c r="D187" s="237">
        <f>SUM(D175:D186)</f>
        <v>0</v>
      </c>
      <c r="E187" s="238">
        <f>SUM(E175:E186)</f>
        <v>0</v>
      </c>
      <c r="F187" s="238">
        <f>SUM(F175:F186)</f>
        <v>0</v>
      </c>
      <c r="G187" s="30" t="e">
        <f>IF(J187*E187&gt;D187,D187,J187*E187)</f>
        <v>#VALUE!</v>
      </c>
      <c r="H187" s="30"/>
      <c r="I187" s="237" t="e">
        <f>D187-G187</f>
        <v>#VALUE!</v>
      </c>
      <c r="J187" s="237" t="str">
        <f>IF(D187&gt;0,IF(D187&gt;COUNT(B175:B186)/12*100000*B171,COUNT(B175:B186)/12*100000*B171/F187,D187/F187),"")</f>
        <v/>
      </c>
      <c r="K187" s="236"/>
      <c r="L187" s="58"/>
      <c r="M187" s="58"/>
      <c r="N187" s="58"/>
      <c r="O187" s="235">
        <f>SUM(O175:O186)</f>
        <v>0</v>
      </c>
      <c r="P187" s="235">
        <f>SUM(P175:P186)</f>
        <v>0</v>
      </c>
      <c r="Q187" s="234"/>
      <c r="S187" s="66"/>
    </row>
    <row r="189" spans="1:24" ht="16.5" customHeight="1" x14ac:dyDescent="0.25">
      <c r="A189" s="62" t="s">
        <v>107</v>
      </c>
      <c r="B189" s="63"/>
      <c r="C189" s="63"/>
      <c r="D189" s="63"/>
      <c r="E189" s="63"/>
      <c r="F189" s="63"/>
      <c r="G189" s="63"/>
      <c r="H189" s="63"/>
      <c r="I189" s="63"/>
      <c r="J189" s="63"/>
      <c r="K189" s="63"/>
    </row>
    <row r="190" spans="1:24" x14ac:dyDescent="0.25">
      <c r="A190" s="206" t="s">
        <v>18</v>
      </c>
      <c r="B190" s="206" t="str">
        <f>B$3</f>
        <v>Nom du chef de file FR / partenaire FR concerné</v>
      </c>
      <c r="C190" s="206" t="str">
        <f>"DDP"&amp;B$6&amp;"_PERSO_"&amp;B169</f>
        <v>DDP1_PERSO_</v>
      </c>
      <c r="D190" s="205">
        <f>J$9</f>
        <v>0</v>
      </c>
      <c r="E190" s="233">
        <f>T170</f>
        <v>30</v>
      </c>
      <c r="F190" s="205">
        <f>J$9</f>
        <v>0</v>
      </c>
      <c r="G190" s="204" t="s">
        <v>89</v>
      </c>
      <c r="H190" s="204"/>
      <c r="I190" s="232">
        <f>D187</f>
        <v>0</v>
      </c>
      <c r="J190" s="232" t="e">
        <f>I187</f>
        <v>#VALUE!</v>
      </c>
      <c r="L190" s="53"/>
      <c r="M190" s="1"/>
      <c r="N190" s="1"/>
      <c r="O190" s="68"/>
      <c r="P190" s="68"/>
      <c r="Q190" s="68"/>
      <c r="R190" s="1"/>
      <c r="S190" s="231"/>
      <c r="T190" s="231" t="e">
        <f>G187</f>
        <v>#VALUE!</v>
      </c>
      <c r="U190" s="1"/>
      <c r="V190" s="1"/>
      <c r="W190" s="1"/>
    </row>
    <row r="191" spans="1:24" s="1" customFormat="1" x14ac:dyDescent="0.25">
      <c r="C191" s="2"/>
      <c r="D191" s="4"/>
      <c r="E191" s="4"/>
      <c r="I191" s="3"/>
      <c r="J191" s="3"/>
      <c r="M191" s="54"/>
      <c r="T191" s="3"/>
    </row>
    <row r="192" spans="1:24" s="55" customFormat="1" ht="40.5" customHeight="1" x14ac:dyDescent="0.25">
      <c r="A192" s="250" t="s">
        <v>76</v>
      </c>
      <c r="B192" s="291"/>
      <c r="C192" s="287"/>
      <c r="D192" s="288"/>
      <c r="E192" s="289" t="s">
        <v>77</v>
      </c>
      <c r="F192" s="290"/>
      <c r="G192" s="291"/>
      <c r="H192" s="287"/>
      <c r="I192" s="287"/>
      <c r="J192" s="288"/>
      <c r="K192" s="249"/>
      <c r="L192" s="54"/>
      <c r="M192" s="54"/>
      <c r="N192" s="54"/>
      <c r="O192" s="54"/>
      <c r="P192" s="54"/>
      <c r="Q192" s="54"/>
    </row>
    <row r="193" spans="1:20" s="55" customFormat="1" ht="40.5" customHeight="1" x14ac:dyDescent="0.25">
      <c r="A193" s="250" t="s">
        <v>92</v>
      </c>
      <c r="B193" s="200"/>
      <c r="C193" s="198"/>
      <c r="D193" s="199"/>
      <c r="E193" s="226" t="s">
        <v>78</v>
      </c>
      <c r="F193" s="225" t="s">
        <v>90</v>
      </c>
      <c r="G193" s="118"/>
      <c r="H193" s="79"/>
      <c r="I193" s="252" t="s">
        <v>91</v>
      </c>
      <c r="J193" s="119"/>
      <c r="K193" s="251"/>
      <c r="L193" s="54"/>
      <c r="M193" s="54"/>
      <c r="N193" s="54"/>
      <c r="O193" s="54"/>
      <c r="P193" s="54"/>
      <c r="Q193" s="54"/>
      <c r="S193" s="1">
        <f>MONTH(G193)</f>
        <v>1</v>
      </c>
      <c r="T193" s="68">
        <f>IF(S193=2,G193+27,IF(OR(S193=1,S193=3,S193=5,S193=7,S193=8,S193=10,S193=12),G193+30,G193+29))</f>
        <v>30</v>
      </c>
    </row>
    <row r="194" spans="1:20" s="55" customFormat="1" ht="40.5" customHeight="1" x14ac:dyDescent="0.25">
      <c r="A194" s="250" t="s">
        <v>85</v>
      </c>
      <c r="B194" s="286"/>
      <c r="C194" s="287"/>
      <c r="D194" s="288"/>
      <c r="E194" s="289" t="s">
        <v>86</v>
      </c>
      <c r="F194" s="290"/>
      <c r="G194" s="291"/>
      <c r="H194" s="287"/>
      <c r="I194" s="287"/>
      <c r="J194" s="288"/>
      <c r="K194" s="249"/>
      <c r="L194" s="54"/>
      <c r="M194" s="54"/>
      <c r="N194" s="54"/>
      <c r="O194" s="54"/>
      <c r="P194" s="54"/>
      <c r="Q194" s="54"/>
    </row>
    <row r="195" spans="1:20" s="55" customFormat="1" ht="20.25" customHeight="1" x14ac:dyDescent="0.25">
      <c r="A195" s="223"/>
      <c r="B195" s="223"/>
      <c r="C195" s="223"/>
      <c r="D195" s="59"/>
      <c r="E195" s="222"/>
      <c r="F195" s="222"/>
      <c r="G195" s="222"/>
      <c r="H195" s="222"/>
      <c r="I195" s="222"/>
      <c r="J195" s="222"/>
      <c r="K195" s="222"/>
      <c r="L195" s="54"/>
      <c r="M195" s="54"/>
      <c r="N195" s="54"/>
      <c r="O195" s="54"/>
      <c r="P195" s="54"/>
      <c r="Q195" s="54"/>
    </row>
    <row r="196" spans="1:20" s="55" customFormat="1" ht="39.75" customHeight="1" x14ac:dyDescent="0.25">
      <c r="A196" s="248"/>
      <c r="B196" s="292" t="s">
        <v>55</v>
      </c>
      <c r="C196" s="293"/>
      <c r="D196" s="294"/>
      <c r="E196" s="292" t="s">
        <v>56</v>
      </c>
      <c r="F196" s="294"/>
      <c r="G196" s="292" t="s">
        <v>61</v>
      </c>
      <c r="H196" s="293"/>
      <c r="I196" s="293"/>
      <c r="J196" s="293"/>
      <c r="K196" s="245"/>
      <c r="L196" s="283" t="s">
        <v>84</v>
      </c>
      <c r="M196" s="283"/>
      <c r="N196" s="283"/>
      <c r="O196" s="283"/>
      <c r="P196" s="283"/>
      <c r="Q196" s="283"/>
    </row>
    <row r="197" spans="1:20" s="57" customFormat="1" ht="39.6" x14ac:dyDescent="0.25">
      <c r="A197" s="247" t="s">
        <v>104</v>
      </c>
      <c r="B197" s="247" t="s">
        <v>103</v>
      </c>
      <c r="C197" s="247" t="s">
        <v>105</v>
      </c>
      <c r="D197" s="247" t="s">
        <v>139</v>
      </c>
      <c r="E197" s="247" t="s">
        <v>101</v>
      </c>
      <c r="F197" s="246" t="s">
        <v>102</v>
      </c>
      <c r="G197" s="246" t="s">
        <v>52</v>
      </c>
      <c r="H197" s="246"/>
      <c r="I197" s="246" t="s">
        <v>88</v>
      </c>
      <c r="J197" s="246" t="s">
        <v>97</v>
      </c>
      <c r="K197" s="245"/>
      <c r="L197" s="244" t="s">
        <v>57</v>
      </c>
      <c r="M197" s="244" t="s">
        <v>58</v>
      </c>
      <c r="N197" s="244" t="s">
        <v>59</v>
      </c>
      <c r="O197" s="244" t="s">
        <v>34</v>
      </c>
      <c r="P197" s="244" t="s">
        <v>54</v>
      </c>
      <c r="Q197" s="244" t="s">
        <v>14</v>
      </c>
    </row>
    <row r="198" spans="1:20" s="55" customFormat="1" ht="21" customHeight="1" x14ac:dyDescent="0.25">
      <c r="A198" s="242" t="s">
        <v>32</v>
      </c>
      <c r="B198" s="120"/>
      <c r="C198" s="120"/>
      <c r="D198" s="241">
        <f t="shared" ref="D198:D209" si="16">B198+C198</f>
        <v>0</v>
      </c>
      <c r="E198" s="121"/>
      <c r="F198" s="103" t="str">
        <f t="shared" ref="F198:F209" si="17">IF($G$194="","",IF(D198=0,"",$G$194/12*$B$194))</f>
        <v/>
      </c>
      <c r="G198" s="243"/>
      <c r="H198" s="243"/>
      <c r="I198" s="243"/>
      <c r="J198" s="243"/>
      <c r="K198" s="284"/>
      <c r="L198" s="189"/>
      <c r="M198" s="285"/>
      <c r="N198" s="189"/>
      <c r="O198" s="201"/>
      <c r="P198" s="201"/>
      <c r="Q198" s="201"/>
    </row>
    <row r="199" spans="1:20" s="55" customFormat="1" ht="21" customHeight="1" x14ac:dyDescent="0.25">
      <c r="A199" s="242" t="s">
        <v>31</v>
      </c>
      <c r="B199" s="120"/>
      <c r="C199" s="120"/>
      <c r="D199" s="241">
        <f t="shared" si="16"/>
        <v>0</v>
      </c>
      <c r="E199" s="121"/>
      <c r="F199" s="104" t="str">
        <f t="shared" si="17"/>
        <v/>
      </c>
      <c r="G199" s="243"/>
      <c r="H199" s="243"/>
      <c r="I199" s="243"/>
      <c r="J199" s="243"/>
      <c r="K199" s="284"/>
      <c r="L199" s="189"/>
      <c r="M199" s="285"/>
      <c r="N199" s="189"/>
      <c r="O199" s="201"/>
      <c r="P199" s="201"/>
      <c r="Q199" s="201"/>
    </row>
    <row r="200" spans="1:20" s="55" customFormat="1" ht="21" customHeight="1" x14ac:dyDescent="0.25">
      <c r="A200" s="242" t="s">
        <v>30</v>
      </c>
      <c r="B200" s="120"/>
      <c r="C200" s="120"/>
      <c r="D200" s="241">
        <f t="shared" si="16"/>
        <v>0</v>
      </c>
      <c r="E200" s="121"/>
      <c r="F200" s="104" t="str">
        <f t="shared" si="17"/>
        <v/>
      </c>
      <c r="G200" s="243"/>
      <c r="H200" s="243"/>
      <c r="I200" s="243"/>
      <c r="J200" s="243"/>
      <c r="K200" s="284"/>
      <c r="L200" s="189"/>
      <c r="M200" s="285"/>
      <c r="N200" s="189"/>
      <c r="O200" s="201"/>
      <c r="P200" s="201"/>
      <c r="Q200" s="201"/>
    </row>
    <row r="201" spans="1:20" s="55" customFormat="1" ht="21" customHeight="1" x14ac:dyDescent="0.25">
      <c r="A201" s="242" t="s">
        <v>29</v>
      </c>
      <c r="B201" s="120"/>
      <c r="C201" s="120"/>
      <c r="D201" s="241">
        <f t="shared" si="16"/>
        <v>0</v>
      </c>
      <c r="E201" s="121"/>
      <c r="F201" s="104" t="str">
        <f t="shared" si="17"/>
        <v/>
      </c>
      <c r="G201" s="243"/>
      <c r="H201" s="243"/>
      <c r="I201" s="243"/>
      <c r="J201" s="243"/>
      <c r="K201" s="284"/>
      <c r="L201" s="189"/>
      <c r="M201" s="285"/>
      <c r="N201" s="189"/>
      <c r="O201" s="201"/>
      <c r="P201" s="201"/>
      <c r="Q201" s="201"/>
    </row>
    <row r="202" spans="1:20" s="55" customFormat="1" ht="21" customHeight="1" x14ac:dyDescent="0.25">
      <c r="A202" s="242" t="s">
        <v>28</v>
      </c>
      <c r="B202" s="120"/>
      <c r="C202" s="120"/>
      <c r="D202" s="241">
        <f t="shared" si="16"/>
        <v>0</v>
      </c>
      <c r="E202" s="121"/>
      <c r="F202" s="104" t="str">
        <f t="shared" si="17"/>
        <v/>
      </c>
      <c r="G202" s="243"/>
      <c r="H202" s="243"/>
      <c r="I202" s="243"/>
      <c r="J202" s="243"/>
      <c r="K202" s="284"/>
      <c r="L202" s="189"/>
      <c r="M202" s="285"/>
      <c r="N202" s="189"/>
      <c r="O202" s="201"/>
      <c r="P202" s="201"/>
      <c r="Q202" s="201"/>
    </row>
    <row r="203" spans="1:20" s="55" customFormat="1" ht="21" customHeight="1" x14ac:dyDescent="0.25">
      <c r="A203" s="242" t="s">
        <v>27</v>
      </c>
      <c r="B203" s="120"/>
      <c r="C203" s="120"/>
      <c r="D203" s="241">
        <f t="shared" si="16"/>
        <v>0</v>
      </c>
      <c r="E203" s="121"/>
      <c r="F203" s="104" t="str">
        <f t="shared" si="17"/>
        <v/>
      </c>
      <c r="G203" s="243"/>
      <c r="H203" s="243"/>
      <c r="I203" s="243"/>
      <c r="J203" s="243"/>
      <c r="K203" s="284"/>
      <c r="L203" s="189"/>
      <c r="M203" s="285"/>
      <c r="N203" s="189"/>
      <c r="O203" s="201"/>
      <c r="P203" s="201"/>
      <c r="Q203" s="201"/>
    </row>
    <row r="204" spans="1:20" s="55" customFormat="1" ht="21" customHeight="1" x14ac:dyDescent="0.25">
      <c r="A204" s="242" t="s">
        <v>26</v>
      </c>
      <c r="B204" s="120"/>
      <c r="C204" s="120"/>
      <c r="D204" s="241">
        <f t="shared" si="16"/>
        <v>0</v>
      </c>
      <c r="E204" s="121"/>
      <c r="F204" s="104" t="str">
        <f t="shared" si="17"/>
        <v/>
      </c>
      <c r="G204" s="243"/>
      <c r="H204" s="243"/>
      <c r="I204" s="243"/>
      <c r="J204" s="243"/>
      <c r="K204" s="284"/>
      <c r="L204" s="189"/>
      <c r="M204" s="285"/>
      <c r="N204" s="189"/>
      <c r="O204" s="201"/>
      <c r="P204" s="201"/>
      <c r="Q204" s="201"/>
    </row>
    <row r="205" spans="1:20" s="55" customFormat="1" ht="21" customHeight="1" x14ac:dyDescent="0.25">
      <c r="A205" s="242" t="s">
        <v>25</v>
      </c>
      <c r="B205" s="120"/>
      <c r="C205" s="120"/>
      <c r="D205" s="241">
        <f t="shared" si="16"/>
        <v>0</v>
      </c>
      <c r="E205" s="121"/>
      <c r="F205" s="104" t="str">
        <f t="shared" si="17"/>
        <v/>
      </c>
      <c r="G205" s="243"/>
      <c r="H205" s="243"/>
      <c r="I205" s="243"/>
      <c r="J205" s="243"/>
      <c r="K205" s="284"/>
      <c r="L205" s="189"/>
      <c r="M205" s="285"/>
      <c r="N205" s="189"/>
      <c r="O205" s="201"/>
      <c r="P205" s="201"/>
      <c r="Q205" s="201"/>
    </row>
    <row r="206" spans="1:20" s="55" customFormat="1" ht="21" customHeight="1" x14ac:dyDescent="0.25">
      <c r="A206" s="242" t="s">
        <v>24</v>
      </c>
      <c r="B206" s="120"/>
      <c r="C206" s="120"/>
      <c r="D206" s="241">
        <f t="shared" si="16"/>
        <v>0</v>
      </c>
      <c r="E206" s="121"/>
      <c r="F206" s="104" t="str">
        <f t="shared" si="17"/>
        <v/>
      </c>
      <c r="G206" s="243"/>
      <c r="H206" s="243"/>
      <c r="I206" s="243"/>
      <c r="J206" s="243"/>
      <c r="K206" s="284"/>
      <c r="L206" s="189"/>
      <c r="M206" s="285"/>
      <c r="N206" s="189"/>
      <c r="O206" s="201"/>
      <c r="P206" s="201"/>
      <c r="Q206" s="201"/>
    </row>
    <row r="207" spans="1:20" ht="21" customHeight="1" x14ac:dyDescent="0.25">
      <c r="A207" s="242" t="s">
        <v>23</v>
      </c>
      <c r="B207" s="120"/>
      <c r="C207" s="120"/>
      <c r="D207" s="241">
        <f t="shared" si="16"/>
        <v>0</v>
      </c>
      <c r="E207" s="121"/>
      <c r="F207" s="104" t="str">
        <f t="shared" si="17"/>
        <v/>
      </c>
      <c r="G207" s="243"/>
      <c r="H207" s="243"/>
      <c r="I207" s="243"/>
      <c r="J207" s="243"/>
      <c r="K207" s="284"/>
      <c r="L207" s="189"/>
      <c r="M207" s="285"/>
      <c r="N207" s="189"/>
      <c r="O207" s="201"/>
      <c r="P207" s="201"/>
      <c r="Q207" s="201"/>
    </row>
    <row r="208" spans="1:20" ht="21" customHeight="1" x14ac:dyDescent="0.25">
      <c r="A208" s="242" t="s">
        <v>22</v>
      </c>
      <c r="B208" s="120"/>
      <c r="C208" s="120"/>
      <c r="D208" s="241">
        <f t="shared" si="16"/>
        <v>0</v>
      </c>
      <c r="E208" s="121"/>
      <c r="F208" s="104" t="str">
        <f t="shared" si="17"/>
        <v/>
      </c>
      <c r="G208" s="243"/>
      <c r="H208" s="243"/>
      <c r="I208" s="243"/>
      <c r="J208" s="243"/>
      <c r="K208" s="284"/>
      <c r="L208" s="189"/>
      <c r="M208" s="285"/>
      <c r="N208" s="189"/>
      <c r="O208" s="201"/>
      <c r="P208" s="201"/>
      <c r="Q208" s="201"/>
    </row>
    <row r="209" spans="1:24" ht="21" customHeight="1" x14ac:dyDescent="0.25">
      <c r="A209" s="242" t="s">
        <v>21</v>
      </c>
      <c r="B209" s="120"/>
      <c r="C209" s="120"/>
      <c r="D209" s="241">
        <f t="shared" si="16"/>
        <v>0</v>
      </c>
      <c r="E209" s="121"/>
      <c r="F209" s="105" t="str">
        <f t="shared" si="17"/>
        <v/>
      </c>
      <c r="G209" s="240"/>
      <c r="H209" s="240"/>
      <c r="I209" s="240"/>
      <c r="J209" s="240"/>
      <c r="K209" s="284"/>
      <c r="L209" s="189"/>
      <c r="M209" s="285"/>
      <c r="N209" s="189"/>
      <c r="O209" s="201"/>
      <c r="P209" s="201"/>
      <c r="Q209" s="201"/>
      <c r="R209" s="68"/>
      <c r="S209" s="1"/>
      <c r="T209" s="1"/>
      <c r="U209" s="1"/>
      <c r="V209" s="1"/>
      <c r="W209" s="1"/>
      <c r="X209" s="1"/>
    </row>
    <row r="210" spans="1:24" s="55" customFormat="1" ht="20.25" customHeight="1" x14ac:dyDescent="0.25">
      <c r="A210" s="239" t="s">
        <v>53</v>
      </c>
      <c r="B210" s="237">
        <f>SUM(B198:B209)</f>
        <v>0</v>
      </c>
      <c r="C210" s="237">
        <f>SUM(C198:C209)</f>
        <v>0</v>
      </c>
      <c r="D210" s="237">
        <f>SUM(D198:D209)</f>
        <v>0</v>
      </c>
      <c r="E210" s="238">
        <f>SUM(E198:E209)</f>
        <v>0</v>
      </c>
      <c r="F210" s="238">
        <f>SUM(F198:F209)</f>
        <v>0</v>
      </c>
      <c r="G210" s="30" t="e">
        <f>IF(J210*E210&gt;D210,D210,J210*E210)</f>
        <v>#VALUE!</v>
      </c>
      <c r="H210" s="30"/>
      <c r="I210" s="237" t="e">
        <f>D210-G210</f>
        <v>#VALUE!</v>
      </c>
      <c r="J210" s="237" t="str">
        <f>IF(D210&gt;0,IF(D210&gt;COUNT(B198:B209)/12*100000*B194,COUNT(B198:B209)/12*100000*B194/F210,D210/F210),"")</f>
        <v/>
      </c>
      <c r="K210" s="236"/>
      <c r="L210" s="58"/>
      <c r="M210" s="58"/>
      <c r="N210" s="58"/>
      <c r="O210" s="235">
        <f>SUM(O198:O209)</f>
        <v>0</v>
      </c>
      <c r="P210" s="235">
        <f>SUM(P198:P209)</f>
        <v>0</v>
      </c>
      <c r="Q210" s="234"/>
      <c r="S210" s="66"/>
    </row>
    <row r="212" spans="1:24" ht="16.5" customHeight="1" x14ac:dyDescent="0.25">
      <c r="A212" s="62" t="s">
        <v>107</v>
      </c>
      <c r="B212" s="63"/>
      <c r="C212" s="63"/>
      <c r="D212" s="63"/>
      <c r="E212" s="63"/>
      <c r="F212" s="63"/>
      <c r="G212" s="63"/>
      <c r="H212" s="63"/>
      <c r="I212" s="63"/>
      <c r="J212" s="63"/>
      <c r="K212" s="63"/>
    </row>
    <row r="213" spans="1:24" x14ac:dyDescent="0.25">
      <c r="A213" s="206" t="s">
        <v>18</v>
      </c>
      <c r="B213" s="206" t="str">
        <f>B$3</f>
        <v>Nom du chef de file FR / partenaire FR concerné</v>
      </c>
      <c r="C213" s="206" t="str">
        <f>"DDP"&amp;B$6&amp;"_PERSO_"&amp;B192</f>
        <v>DDP1_PERSO_</v>
      </c>
      <c r="D213" s="205">
        <f>J$9</f>
        <v>0</v>
      </c>
      <c r="E213" s="233">
        <f>T193</f>
        <v>30</v>
      </c>
      <c r="F213" s="205">
        <f>J$9</f>
        <v>0</v>
      </c>
      <c r="G213" s="204" t="s">
        <v>89</v>
      </c>
      <c r="H213" s="204"/>
      <c r="I213" s="232">
        <f>D210</f>
        <v>0</v>
      </c>
      <c r="J213" s="232" t="e">
        <f>I210</f>
        <v>#VALUE!</v>
      </c>
      <c r="L213" s="53"/>
      <c r="M213" s="1"/>
      <c r="N213" s="1"/>
      <c r="O213" s="68"/>
      <c r="P213" s="68"/>
      <c r="Q213" s="68"/>
      <c r="R213" s="1"/>
      <c r="S213" s="231"/>
      <c r="T213" s="231" t="e">
        <f>G210</f>
        <v>#VALUE!</v>
      </c>
      <c r="U213" s="1"/>
      <c r="V213" s="1"/>
      <c r="W213" s="1"/>
    </row>
    <row r="215" spans="1:24" s="55" customFormat="1" ht="40.5" customHeight="1" x14ac:dyDescent="0.25">
      <c r="A215" s="250" t="s">
        <v>76</v>
      </c>
      <c r="B215" s="291"/>
      <c r="C215" s="287"/>
      <c r="D215" s="288"/>
      <c r="E215" s="289" t="s">
        <v>77</v>
      </c>
      <c r="F215" s="290"/>
      <c r="G215" s="291"/>
      <c r="H215" s="287"/>
      <c r="I215" s="287"/>
      <c r="J215" s="288"/>
      <c r="K215" s="249"/>
      <c r="L215" s="54"/>
      <c r="M215" s="54"/>
      <c r="N215" s="54"/>
      <c r="O215" s="54"/>
      <c r="P215" s="54"/>
      <c r="Q215" s="54"/>
    </row>
    <row r="216" spans="1:24" s="55" customFormat="1" ht="40.5" customHeight="1" x14ac:dyDescent="0.25">
      <c r="A216" s="250" t="s">
        <v>92</v>
      </c>
      <c r="B216" s="200"/>
      <c r="C216" s="198"/>
      <c r="D216" s="199"/>
      <c r="E216" s="226" t="s">
        <v>78</v>
      </c>
      <c r="F216" s="225" t="s">
        <v>90</v>
      </c>
      <c r="G216" s="118"/>
      <c r="H216" s="79"/>
      <c r="I216" s="252" t="s">
        <v>91</v>
      </c>
      <c r="J216" s="119"/>
      <c r="K216" s="251"/>
      <c r="L216" s="54"/>
      <c r="M216" s="54"/>
      <c r="N216" s="54"/>
      <c r="O216" s="54"/>
      <c r="P216" s="54"/>
      <c r="Q216" s="54"/>
      <c r="S216" s="1">
        <f>MONTH(G216)</f>
        <v>1</v>
      </c>
      <c r="T216" s="68">
        <f>IF(S216=2,G216+27,IF(OR(S216=1,S216=3,S216=5,S216=7,S216=8,S216=10,S216=12),G216+30,G216+29))</f>
        <v>30</v>
      </c>
    </row>
    <row r="217" spans="1:24" s="55" customFormat="1" ht="40.5" customHeight="1" x14ac:dyDescent="0.25">
      <c r="A217" s="250" t="s">
        <v>85</v>
      </c>
      <c r="B217" s="286"/>
      <c r="C217" s="287"/>
      <c r="D217" s="288"/>
      <c r="E217" s="289" t="s">
        <v>86</v>
      </c>
      <c r="F217" s="290"/>
      <c r="G217" s="291"/>
      <c r="H217" s="287"/>
      <c r="I217" s="287"/>
      <c r="J217" s="288"/>
      <c r="K217" s="249"/>
      <c r="L217" s="54"/>
      <c r="M217" s="54"/>
      <c r="N217" s="54"/>
      <c r="O217" s="54"/>
      <c r="P217" s="54"/>
      <c r="Q217" s="54"/>
    </row>
    <row r="218" spans="1:24" s="55" customFormat="1" ht="20.25" customHeight="1" x14ac:dyDescent="0.25">
      <c r="A218" s="223"/>
      <c r="B218" s="223"/>
      <c r="C218" s="223"/>
      <c r="D218" s="59"/>
      <c r="E218" s="222"/>
      <c r="F218" s="222"/>
      <c r="G218" s="222"/>
      <c r="H218" s="222"/>
      <c r="I218" s="222"/>
      <c r="J218" s="222"/>
      <c r="K218" s="222"/>
      <c r="L218" s="54"/>
      <c r="M218" s="54"/>
      <c r="N218" s="54"/>
      <c r="O218" s="54"/>
      <c r="P218" s="54"/>
      <c r="Q218" s="54"/>
    </row>
    <row r="219" spans="1:24" s="55" customFormat="1" ht="39.75" customHeight="1" x14ac:dyDescent="0.25">
      <c r="A219" s="248"/>
      <c r="B219" s="292" t="s">
        <v>55</v>
      </c>
      <c r="C219" s="293"/>
      <c r="D219" s="294"/>
      <c r="E219" s="292" t="s">
        <v>56</v>
      </c>
      <c r="F219" s="294"/>
      <c r="G219" s="292" t="s">
        <v>61</v>
      </c>
      <c r="H219" s="293"/>
      <c r="I219" s="293"/>
      <c r="J219" s="293"/>
      <c r="K219" s="245"/>
      <c r="L219" s="283" t="s">
        <v>84</v>
      </c>
      <c r="M219" s="283"/>
      <c r="N219" s="283"/>
      <c r="O219" s="283"/>
      <c r="P219" s="283"/>
      <c r="Q219" s="283"/>
    </row>
    <row r="220" spans="1:24" s="57" customFormat="1" ht="39.6" x14ac:dyDescent="0.25">
      <c r="A220" s="247" t="s">
        <v>104</v>
      </c>
      <c r="B220" s="247" t="s">
        <v>103</v>
      </c>
      <c r="C220" s="247" t="s">
        <v>105</v>
      </c>
      <c r="D220" s="247" t="s">
        <v>139</v>
      </c>
      <c r="E220" s="247" t="s">
        <v>101</v>
      </c>
      <c r="F220" s="246" t="s">
        <v>102</v>
      </c>
      <c r="G220" s="246" t="s">
        <v>52</v>
      </c>
      <c r="H220" s="246"/>
      <c r="I220" s="246" t="s">
        <v>88</v>
      </c>
      <c r="J220" s="246" t="s">
        <v>97</v>
      </c>
      <c r="K220" s="245"/>
      <c r="L220" s="244" t="s">
        <v>57</v>
      </c>
      <c r="M220" s="244" t="s">
        <v>58</v>
      </c>
      <c r="N220" s="244" t="s">
        <v>59</v>
      </c>
      <c r="O220" s="244" t="s">
        <v>34</v>
      </c>
      <c r="P220" s="244" t="s">
        <v>54</v>
      </c>
      <c r="Q220" s="244" t="s">
        <v>14</v>
      </c>
    </row>
    <row r="221" spans="1:24" s="55" customFormat="1" ht="21" customHeight="1" x14ac:dyDescent="0.25">
      <c r="A221" s="242" t="s">
        <v>32</v>
      </c>
      <c r="B221" s="120"/>
      <c r="C221" s="120"/>
      <c r="D221" s="241">
        <f t="shared" ref="D221:D232" si="18">B221+C221</f>
        <v>0</v>
      </c>
      <c r="E221" s="121"/>
      <c r="F221" s="103" t="str">
        <f t="shared" ref="F221:F232" si="19">IF($G$217="","",IF(D221=0,"",$G$217/12*$B$217))</f>
        <v/>
      </c>
      <c r="G221" s="243"/>
      <c r="H221" s="243"/>
      <c r="I221" s="243"/>
      <c r="J221" s="243"/>
      <c r="K221" s="284"/>
      <c r="L221" s="189"/>
      <c r="M221" s="285"/>
      <c r="N221" s="189"/>
      <c r="O221" s="201"/>
      <c r="P221" s="201"/>
      <c r="Q221" s="201"/>
    </row>
    <row r="222" spans="1:24" s="55" customFormat="1" ht="21" customHeight="1" x14ac:dyDescent="0.25">
      <c r="A222" s="242" t="s">
        <v>31</v>
      </c>
      <c r="B222" s="120"/>
      <c r="C222" s="120"/>
      <c r="D222" s="241">
        <f t="shared" si="18"/>
        <v>0</v>
      </c>
      <c r="E222" s="121"/>
      <c r="F222" s="104" t="str">
        <f t="shared" si="19"/>
        <v/>
      </c>
      <c r="G222" s="243"/>
      <c r="H222" s="243"/>
      <c r="I222" s="243"/>
      <c r="J222" s="243"/>
      <c r="K222" s="284"/>
      <c r="L222" s="189"/>
      <c r="M222" s="285"/>
      <c r="N222" s="189"/>
      <c r="O222" s="201"/>
      <c r="P222" s="201"/>
      <c r="Q222" s="201"/>
    </row>
    <row r="223" spans="1:24" s="55" customFormat="1" ht="21" customHeight="1" x14ac:dyDescent="0.25">
      <c r="A223" s="242" t="s">
        <v>30</v>
      </c>
      <c r="B223" s="120"/>
      <c r="C223" s="120"/>
      <c r="D223" s="241">
        <f t="shared" si="18"/>
        <v>0</v>
      </c>
      <c r="E223" s="121"/>
      <c r="F223" s="104" t="str">
        <f t="shared" si="19"/>
        <v/>
      </c>
      <c r="G223" s="243"/>
      <c r="H223" s="243"/>
      <c r="I223" s="243"/>
      <c r="J223" s="243"/>
      <c r="K223" s="284"/>
      <c r="L223" s="189"/>
      <c r="M223" s="285"/>
      <c r="N223" s="189"/>
      <c r="O223" s="201"/>
      <c r="P223" s="201"/>
      <c r="Q223" s="201"/>
    </row>
    <row r="224" spans="1:24" s="55" customFormat="1" ht="21" customHeight="1" x14ac:dyDescent="0.25">
      <c r="A224" s="242" t="s">
        <v>29</v>
      </c>
      <c r="B224" s="120"/>
      <c r="C224" s="120"/>
      <c r="D224" s="241">
        <f t="shared" si="18"/>
        <v>0</v>
      </c>
      <c r="E224" s="121"/>
      <c r="F224" s="104" t="str">
        <f t="shared" si="19"/>
        <v/>
      </c>
      <c r="G224" s="243"/>
      <c r="H224" s="243"/>
      <c r="I224" s="243"/>
      <c r="J224" s="243"/>
      <c r="K224" s="284"/>
      <c r="L224" s="189"/>
      <c r="M224" s="285"/>
      <c r="N224" s="189"/>
      <c r="O224" s="201"/>
      <c r="P224" s="201"/>
      <c r="Q224" s="201"/>
    </row>
    <row r="225" spans="1:24" s="55" customFormat="1" ht="21" customHeight="1" x14ac:dyDescent="0.25">
      <c r="A225" s="242" t="s">
        <v>28</v>
      </c>
      <c r="B225" s="120"/>
      <c r="C225" s="120"/>
      <c r="D225" s="241">
        <f t="shared" si="18"/>
        <v>0</v>
      </c>
      <c r="E225" s="121"/>
      <c r="F225" s="104" t="str">
        <f t="shared" si="19"/>
        <v/>
      </c>
      <c r="G225" s="243"/>
      <c r="H225" s="243"/>
      <c r="I225" s="243"/>
      <c r="J225" s="243"/>
      <c r="K225" s="284"/>
      <c r="L225" s="189"/>
      <c r="M225" s="285"/>
      <c r="N225" s="189"/>
      <c r="O225" s="201"/>
      <c r="P225" s="201"/>
      <c r="Q225" s="201"/>
    </row>
    <row r="226" spans="1:24" s="55" customFormat="1" ht="21" customHeight="1" x14ac:dyDescent="0.25">
      <c r="A226" s="242" t="s">
        <v>27</v>
      </c>
      <c r="B226" s="120"/>
      <c r="C226" s="120"/>
      <c r="D226" s="241">
        <f t="shared" si="18"/>
        <v>0</v>
      </c>
      <c r="E226" s="121"/>
      <c r="F226" s="104" t="str">
        <f t="shared" si="19"/>
        <v/>
      </c>
      <c r="G226" s="243"/>
      <c r="H226" s="243"/>
      <c r="I226" s="243"/>
      <c r="J226" s="243"/>
      <c r="K226" s="284"/>
      <c r="L226" s="189"/>
      <c r="M226" s="285"/>
      <c r="N226" s="189"/>
      <c r="O226" s="201"/>
      <c r="P226" s="201"/>
      <c r="Q226" s="201"/>
    </row>
    <row r="227" spans="1:24" s="55" customFormat="1" ht="21" customHeight="1" x14ac:dyDescent="0.25">
      <c r="A227" s="242" t="s">
        <v>26</v>
      </c>
      <c r="B227" s="120"/>
      <c r="C227" s="120"/>
      <c r="D227" s="241">
        <f t="shared" si="18"/>
        <v>0</v>
      </c>
      <c r="E227" s="121"/>
      <c r="F227" s="104" t="str">
        <f t="shared" si="19"/>
        <v/>
      </c>
      <c r="G227" s="243"/>
      <c r="H227" s="243"/>
      <c r="I227" s="243"/>
      <c r="J227" s="243"/>
      <c r="K227" s="284"/>
      <c r="L227" s="189"/>
      <c r="M227" s="285"/>
      <c r="N227" s="189"/>
      <c r="O227" s="201"/>
      <c r="P227" s="201"/>
      <c r="Q227" s="201"/>
    </row>
    <row r="228" spans="1:24" s="55" customFormat="1" ht="21" customHeight="1" x14ac:dyDescent="0.25">
      <c r="A228" s="242" t="s">
        <v>25</v>
      </c>
      <c r="B228" s="120"/>
      <c r="C228" s="120"/>
      <c r="D228" s="241">
        <f t="shared" si="18"/>
        <v>0</v>
      </c>
      <c r="E228" s="121"/>
      <c r="F228" s="104" t="str">
        <f t="shared" si="19"/>
        <v/>
      </c>
      <c r="G228" s="243"/>
      <c r="H228" s="243"/>
      <c r="I228" s="243"/>
      <c r="J228" s="243"/>
      <c r="K228" s="284"/>
      <c r="L228" s="189"/>
      <c r="M228" s="285"/>
      <c r="N228" s="189"/>
      <c r="O228" s="201"/>
      <c r="P228" s="201"/>
      <c r="Q228" s="201"/>
    </row>
    <row r="229" spans="1:24" s="55" customFormat="1" ht="21" customHeight="1" x14ac:dyDescent="0.25">
      <c r="A229" s="242" t="s">
        <v>24</v>
      </c>
      <c r="B229" s="120"/>
      <c r="C229" s="120"/>
      <c r="D229" s="241">
        <f t="shared" si="18"/>
        <v>0</v>
      </c>
      <c r="E229" s="121"/>
      <c r="F229" s="104" t="str">
        <f t="shared" si="19"/>
        <v/>
      </c>
      <c r="G229" s="243"/>
      <c r="H229" s="243"/>
      <c r="I229" s="243"/>
      <c r="J229" s="243"/>
      <c r="K229" s="284"/>
      <c r="L229" s="189"/>
      <c r="M229" s="285"/>
      <c r="N229" s="189"/>
      <c r="O229" s="201"/>
      <c r="P229" s="201"/>
      <c r="Q229" s="201"/>
    </row>
    <row r="230" spans="1:24" ht="21" customHeight="1" x14ac:dyDescent="0.25">
      <c r="A230" s="242" t="s">
        <v>23</v>
      </c>
      <c r="B230" s="120"/>
      <c r="C230" s="120"/>
      <c r="D230" s="241">
        <f t="shared" si="18"/>
        <v>0</v>
      </c>
      <c r="E230" s="121"/>
      <c r="F230" s="104" t="str">
        <f t="shared" si="19"/>
        <v/>
      </c>
      <c r="G230" s="243"/>
      <c r="H230" s="243"/>
      <c r="I230" s="243"/>
      <c r="J230" s="243"/>
      <c r="K230" s="284"/>
      <c r="L230" s="189"/>
      <c r="M230" s="285"/>
      <c r="N230" s="189"/>
      <c r="O230" s="201"/>
      <c r="P230" s="201"/>
      <c r="Q230" s="201"/>
    </row>
    <row r="231" spans="1:24" ht="21" customHeight="1" x14ac:dyDescent="0.25">
      <c r="A231" s="242" t="s">
        <v>22</v>
      </c>
      <c r="B231" s="120"/>
      <c r="C231" s="120"/>
      <c r="D231" s="241">
        <f t="shared" si="18"/>
        <v>0</v>
      </c>
      <c r="E231" s="121"/>
      <c r="F231" s="104" t="str">
        <f t="shared" si="19"/>
        <v/>
      </c>
      <c r="G231" s="243"/>
      <c r="H231" s="243"/>
      <c r="I231" s="243"/>
      <c r="J231" s="243"/>
      <c r="K231" s="284"/>
      <c r="L231" s="189"/>
      <c r="M231" s="285"/>
      <c r="N231" s="189"/>
      <c r="O231" s="201"/>
      <c r="P231" s="201"/>
      <c r="Q231" s="201"/>
    </row>
    <row r="232" spans="1:24" ht="21" customHeight="1" x14ac:dyDescent="0.25">
      <c r="A232" s="242" t="s">
        <v>21</v>
      </c>
      <c r="B232" s="120"/>
      <c r="C232" s="120"/>
      <c r="D232" s="241">
        <f t="shared" si="18"/>
        <v>0</v>
      </c>
      <c r="E232" s="121"/>
      <c r="F232" s="105" t="str">
        <f t="shared" si="19"/>
        <v/>
      </c>
      <c r="G232" s="240"/>
      <c r="H232" s="240"/>
      <c r="I232" s="240"/>
      <c r="J232" s="240"/>
      <c r="K232" s="284"/>
      <c r="L232" s="189"/>
      <c r="M232" s="285"/>
      <c r="N232" s="189"/>
      <c r="O232" s="201"/>
      <c r="P232" s="201"/>
      <c r="Q232" s="201"/>
      <c r="R232" s="68"/>
      <c r="S232" s="1"/>
      <c r="T232" s="1"/>
      <c r="U232" s="1"/>
      <c r="V232" s="1"/>
      <c r="W232" s="1"/>
      <c r="X232" s="1"/>
    </row>
    <row r="233" spans="1:24" s="55" customFormat="1" ht="20.25" customHeight="1" x14ac:dyDescent="0.25">
      <c r="A233" s="239" t="s">
        <v>53</v>
      </c>
      <c r="B233" s="237">
        <f>SUM(B221:B232)</f>
        <v>0</v>
      </c>
      <c r="C233" s="237">
        <f>SUM(C221:C232)</f>
        <v>0</v>
      </c>
      <c r="D233" s="237">
        <f>SUM(D221:D232)</f>
        <v>0</v>
      </c>
      <c r="E233" s="238">
        <f>SUM(E221:E232)</f>
        <v>0</v>
      </c>
      <c r="F233" s="238">
        <f>SUM(F221:F232)</f>
        <v>0</v>
      </c>
      <c r="G233" s="30" t="e">
        <f>IF(J233*E233&gt;D233,D233,J233*E233)</f>
        <v>#VALUE!</v>
      </c>
      <c r="H233" s="30"/>
      <c r="I233" s="237" t="e">
        <f>D233-G233</f>
        <v>#VALUE!</v>
      </c>
      <c r="J233" s="237" t="str">
        <f>IF(D233&gt;0,IF(D233&gt;COUNT(B221:B232)/12*100000*B217,COUNT(B221:B232)/12*100000*B217/F233,D233/F233),"")</f>
        <v/>
      </c>
      <c r="K233" s="236"/>
      <c r="L233" s="58"/>
      <c r="M233" s="58"/>
      <c r="N233" s="58"/>
      <c r="O233" s="235">
        <f>SUM(O221:O232)</f>
        <v>0</v>
      </c>
      <c r="P233" s="235">
        <f>SUM(P221:P232)</f>
        <v>0</v>
      </c>
      <c r="Q233" s="234"/>
      <c r="S233" s="66"/>
    </row>
    <row r="235" spans="1:24" ht="16.5" customHeight="1" x14ac:dyDescent="0.25">
      <c r="A235" s="62" t="s">
        <v>107</v>
      </c>
      <c r="B235" s="63"/>
      <c r="C235" s="63"/>
      <c r="D235" s="63"/>
      <c r="E235" s="63"/>
      <c r="F235" s="63"/>
      <c r="G235" s="63"/>
      <c r="H235" s="63"/>
      <c r="I235" s="63"/>
      <c r="J235" s="63"/>
      <c r="K235" s="63"/>
    </row>
    <row r="236" spans="1:24" x14ac:dyDescent="0.25">
      <c r="A236" s="206" t="s">
        <v>18</v>
      </c>
      <c r="B236" s="206" t="str">
        <f>B$3</f>
        <v>Nom du chef de file FR / partenaire FR concerné</v>
      </c>
      <c r="C236" s="206" t="str">
        <f>"DDP"&amp;B$6&amp;"_PERSO_"&amp;B215</f>
        <v>DDP1_PERSO_</v>
      </c>
      <c r="D236" s="205">
        <f>J$9</f>
        <v>0</v>
      </c>
      <c r="E236" s="233">
        <f>T216</f>
        <v>30</v>
      </c>
      <c r="F236" s="205">
        <f>J$9</f>
        <v>0</v>
      </c>
      <c r="G236" s="204" t="s">
        <v>89</v>
      </c>
      <c r="H236" s="204"/>
      <c r="I236" s="232">
        <f>D233</f>
        <v>0</v>
      </c>
      <c r="J236" s="232" t="e">
        <f>I233</f>
        <v>#VALUE!</v>
      </c>
      <c r="L236" s="53"/>
      <c r="M236" s="1"/>
      <c r="N236" s="1"/>
      <c r="O236" s="68"/>
      <c r="P236" s="68"/>
      <c r="Q236" s="68"/>
      <c r="R236" s="1"/>
      <c r="S236" s="231"/>
      <c r="T236" s="231" t="e">
        <f>G233</f>
        <v>#VALUE!</v>
      </c>
      <c r="U236" s="1"/>
      <c r="V236" s="1"/>
      <c r="W236" s="1"/>
    </row>
    <row r="238" spans="1:24" s="55" customFormat="1" ht="40.5" customHeight="1" x14ac:dyDescent="0.25">
      <c r="A238" s="250" t="s">
        <v>76</v>
      </c>
      <c r="B238" s="291"/>
      <c r="C238" s="287"/>
      <c r="D238" s="288"/>
      <c r="E238" s="289" t="s">
        <v>77</v>
      </c>
      <c r="F238" s="290"/>
      <c r="G238" s="291"/>
      <c r="H238" s="287"/>
      <c r="I238" s="287"/>
      <c r="J238" s="288"/>
      <c r="K238" s="249"/>
      <c r="L238" s="54"/>
      <c r="M238" s="54"/>
      <c r="N238" s="54"/>
      <c r="O238" s="54"/>
      <c r="P238" s="54"/>
      <c r="Q238" s="54"/>
    </row>
    <row r="239" spans="1:24" s="55" customFormat="1" ht="40.5" customHeight="1" x14ac:dyDescent="0.25">
      <c r="A239" s="250" t="s">
        <v>92</v>
      </c>
      <c r="B239" s="200"/>
      <c r="C239" s="198"/>
      <c r="D239" s="199"/>
      <c r="E239" s="226" t="s">
        <v>78</v>
      </c>
      <c r="F239" s="225" t="s">
        <v>90</v>
      </c>
      <c r="G239" s="118"/>
      <c r="H239" s="79"/>
      <c r="I239" s="252" t="s">
        <v>91</v>
      </c>
      <c r="J239" s="119"/>
      <c r="K239" s="251"/>
      <c r="L239" s="54"/>
      <c r="M239" s="54"/>
      <c r="N239" s="54"/>
      <c r="O239" s="54"/>
      <c r="P239" s="54"/>
      <c r="Q239" s="54"/>
      <c r="S239" s="1">
        <f>MONTH(G239)</f>
        <v>1</v>
      </c>
      <c r="T239" s="68">
        <f>IF(S239=2,G239+27,IF(OR(S239=1,S239=3,S239=5,S239=7,S239=8,S239=10,S239=12),G239+30,G239+29))</f>
        <v>30</v>
      </c>
    </row>
    <row r="240" spans="1:24" s="55" customFormat="1" ht="40.5" customHeight="1" x14ac:dyDescent="0.25">
      <c r="A240" s="250" t="s">
        <v>85</v>
      </c>
      <c r="B240" s="286"/>
      <c r="C240" s="287"/>
      <c r="D240" s="288"/>
      <c r="E240" s="289" t="s">
        <v>86</v>
      </c>
      <c r="F240" s="290"/>
      <c r="G240" s="291"/>
      <c r="H240" s="287"/>
      <c r="I240" s="287"/>
      <c r="J240" s="288"/>
      <c r="K240" s="249"/>
      <c r="L240" s="54"/>
      <c r="M240" s="54"/>
      <c r="N240" s="54"/>
      <c r="O240" s="54"/>
      <c r="P240" s="54"/>
      <c r="Q240" s="54"/>
    </row>
    <row r="241" spans="1:24" s="55" customFormat="1" ht="20.25" customHeight="1" x14ac:dyDescent="0.25">
      <c r="A241" s="223"/>
      <c r="B241" s="223"/>
      <c r="C241" s="223"/>
      <c r="D241" s="59"/>
      <c r="E241" s="222"/>
      <c r="F241" s="222"/>
      <c r="G241" s="222"/>
      <c r="H241" s="222"/>
      <c r="I241" s="222"/>
      <c r="J241" s="222"/>
      <c r="K241" s="222"/>
      <c r="L241" s="54"/>
      <c r="M241" s="54"/>
      <c r="N241" s="54"/>
      <c r="O241" s="54"/>
      <c r="P241" s="54"/>
      <c r="Q241" s="54"/>
    </row>
    <row r="242" spans="1:24" s="55" customFormat="1" ht="39.75" customHeight="1" x14ac:dyDescent="0.25">
      <c r="A242" s="248"/>
      <c r="B242" s="292" t="s">
        <v>55</v>
      </c>
      <c r="C242" s="293"/>
      <c r="D242" s="294"/>
      <c r="E242" s="292" t="s">
        <v>56</v>
      </c>
      <c r="F242" s="294"/>
      <c r="G242" s="292" t="s">
        <v>61</v>
      </c>
      <c r="H242" s="293"/>
      <c r="I242" s="293"/>
      <c r="J242" s="293"/>
      <c r="K242" s="245"/>
      <c r="L242" s="283" t="s">
        <v>84</v>
      </c>
      <c r="M242" s="283"/>
      <c r="N242" s="283"/>
      <c r="O242" s="283"/>
      <c r="P242" s="283"/>
      <c r="Q242" s="283"/>
    </row>
    <row r="243" spans="1:24" s="57" customFormat="1" ht="39.6" x14ac:dyDescent="0.25">
      <c r="A243" s="247" t="s">
        <v>104</v>
      </c>
      <c r="B243" s="247" t="s">
        <v>103</v>
      </c>
      <c r="C243" s="247" t="s">
        <v>105</v>
      </c>
      <c r="D243" s="247" t="s">
        <v>139</v>
      </c>
      <c r="E243" s="247" t="s">
        <v>101</v>
      </c>
      <c r="F243" s="246" t="s">
        <v>102</v>
      </c>
      <c r="G243" s="246" t="s">
        <v>52</v>
      </c>
      <c r="H243" s="246"/>
      <c r="I243" s="246" t="s">
        <v>88</v>
      </c>
      <c r="J243" s="246" t="s">
        <v>97</v>
      </c>
      <c r="K243" s="245"/>
      <c r="L243" s="244" t="s">
        <v>57</v>
      </c>
      <c r="M243" s="244" t="s">
        <v>58</v>
      </c>
      <c r="N243" s="244" t="s">
        <v>59</v>
      </c>
      <c r="O243" s="244" t="s">
        <v>34</v>
      </c>
      <c r="P243" s="244" t="s">
        <v>54</v>
      </c>
      <c r="Q243" s="244" t="s">
        <v>14</v>
      </c>
    </row>
    <row r="244" spans="1:24" s="55" customFormat="1" ht="21" customHeight="1" x14ac:dyDescent="0.25">
      <c r="A244" s="242" t="s">
        <v>32</v>
      </c>
      <c r="B244" s="120"/>
      <c r="C244" s="120"/>
      <c r="D244" s="241">
        <f t="shared" ref="D244:D255" si="20">B244+C244</f>
        <v>0</v>
      </c>
      <c r="E244" s="121"/>
      <c r="F244" s="103" t="str">
        <f t="shared" ref="F244:F255" si="21">IF($G$240="","",IF(D244=0,"",$G$240/12*$B$240))</f>
        <v/>
      </c>
      <c r="G244" s="243"/>
      <c r="H244" s="243"/>
      <c r="I244" s="243"/>
      <c r="J244" s="243"/>
      <c r="K244" s="284"/>
      <c r="L244" s="189"/>
      <c r="M244" s="285"/>
      <c r="N244" s="189"/>
      <c r="O244" s="201"/>
      <c r="P244" s="201"/>
      <c r="Q244" s="201"/>
    </row>
    <row r="245" spans="1:24" s="55" customFormat="1" ht="21" customHeight="1" x14ac:dyDescent="0.25">
      <c r="A245" s="242" t="s">
        <v>31</v>
      </c>
      <c r="B245" s="120"/>
      <c r="C245" s="120"/>
      <c r="D245" s="241">
        <f t="shared" si="20"/>
        <v>0</v>
      </c>
      <c r="E245" s="121"/>
      <c r="F245" s="104" t="str">
        <f t="shared" si="21"/>
        <v/>
      </c>
      <c r="G245" s="243"/>
      <c r="H245" s="243"/>
      <c r="I245" s="243"/>
      <c r="J245" s="243"/>
      <c r="K245" s="284"/>
      <c r="L245" s="189"/>
      <c r="M245" s="285"/>
      <c r="N245" s="189"/>
      <c r="O245" s="201"/>
      <c r="P245" s="201"/>
      <c r="Q245" s="201"/>
    </row>
    <row r="246" spans="1:24" s="55" customFormat="1" ht="21" customHeight="1" x14ac:dyDescent="0.25">
      <c r="A246" s="242" t="s">
        <v>30</v>
      </c>
      <c r="B246" s="120"/>
      <c r="C246" s="120"/>
      <c r="D246" s="241">
        <f t="shared" si="20"/>
        <v>0</v>
      </c>
      <c r="E246" s="121"/>
      <c r="F246" s="104" t="str">
        <f t="shared" si="21"/>
        <v/>
      </c>
      <c r="G246" s="243"/>
      <c r="H246" s="243"/>
      <c r="I246" s="243"/>
      <c r="J246" s="243"/>
      <c r="K246" s="284"/>
      <c r="L246" s="189"/>
      <c r="M246" s="285"/>
      <c r="N246" s="189"/>
      <c r="O246" s="201"/>
      <c r="P246" s="201"/>
      <c r="Q246" s="201"/>
    </row>
    <row r="247" spans="1:24" s="55" customFormat="1" ht="21" customHeight="1" x14ac:dyDescent="0.25">
      <c r="A247" s="242" t="s">
        <v>29</v>
      </c>
      <c r="B247" s="120"/>
      <c r="C247" s="120"/>
      <c r="D247" s="241">
        <f t="shared" si="20"/>
        <v>0</v>
      </c>
      <c r="E247" s="121"/>
      <c r="F247" s="104" t="str">
        <f t="shared" si="21"/>
        <v/>
      </c>
      <c r="G247" s="243"/>
      <c r="H247" s="243"/>
      <c r="I247" s="243"/>
      <c r="J247" s="243"/>
      <c r="K247" s="284"/>
      <c r="L247" s="189"/>
      <c r="M247" s="285"/>
      <c r="N247" s="189"/>
      <c r="O247" s="201"/>
      <c r="P247" s="201"/>
      <c r="Q247" s="201"/>
    </row>
    <row r="248" spans="1:24" s="55" customFormat="1" ht="21" customHeight="1" x14ac:dyDescent="0.25">
      <c r="A248" s="242" t="s">
        <v>28</v>
      </c>
      <c r="B248" s="120"/>
      <c r="C248" s="120"/>
      <c r="D248" s="241">
        <f t="shared" si="20"/>
        <v>0</v>
      </c>
      <c r="E248" s="121"/>
      <c r="F248" s="104" t="str">
        <f t="shared" si="21"/>
        <v/>
      </c>
      <c r="G248" s="243"/>
      <c r="H248" s="243"/>
      <c r="I248" s="243"/>
      <c r="J248" s="243"/>
      <c r="K248" s="284"/>
      <c r="L248" s="189"/>
      <c r="M248" s="285"/>
      <c r="N248" s="189"/>
      <c r="O248" s="201"/>
      <c r="P248" s="201"/>
      <c r="Q248" s="201"/>
    </row>
    <row r="249" spans="1:24" s="55" customFormat="1" ht="21" customHeight="1" x14ac:dyDescent="0.25">
      <c r="A249" s="242" t="s">
        <v>27</v>
      </c>
      <c r="B249" s="120"/>
      <c r="C249" s="120"/>
      <c r="D249" s="241">
        <f t="shared" si="20"/>
        <v>0</v>
      </c>
      <c r="E249" s="121"/>
      <c r="F249" s="104" t="str">
        <f t="shared" si="21"/>
        <v/>
      </c>
      <c r="G249" s="243"/>
      <c r="H249" s="243"/>
      <c r="I249" s="243"/>
      <c r="J249" s="243"/>
      <c r="K249" s="284"/>
      <c r="L249" s="189"/>
      <c r="M249" s="285"/>
      <c r="N249" s="189"/>
      <c r="O249" s="201"/>
      <c r="P249" s="201"/>
      <c r="Q249" s="201"/>
    </row>
    <row r="250" spans="1:24" s="55" customFormat="1" ht="21" customHeight="1" x14ac:dyDescent="0.25">
      <c r="A250" s="242" t="s">
        <v>26</v>
      </c>
      <c r="B250" s="120"/>
      <c r="C250" s="120"/>
      <c r="D250" s="241">
        <f t="shared" si="20"/>
        <v>0</v>
      </c>
      <c r="E250" s="121"/>
      <c r="F250" s="104" t="str">
        <f t="shared" si="21"/>
        <v/>
      </c>
      <c r="G250" s="243"/>
      <c r="H250" s="243"/>
      <c r="I250" s="243"/>
      <c r="J250" s="243"/>
      <c r="K250" s="284"/>
      <c r="L250" s="189"/>
      <c r="M250" s="285"/>
      <c r="N250" s="189"/>
      <c r="O250" s="201"/>
      <c r="P250" s="201"/>
      <c r="Q250" s="201"/>
    </row>
    <row r="251" spans="1:24" s="55" customFormat="1" ht="21" customHeight="1" x14ac:dyDescent="0.25">
      <c r="A251" s="242" t="s">
        <v>25</v>
      </c>
      <c r="B251" s="120"/>
      <c r="C251" s="120"/>
      <c r="D251" s="241">
        <f t="shared" si="20"/>
        <v>0</v>
      </c>
      <c r="E251" s="121"/>
      <c r="F251" s="104" t="str">
        <f t="shared" si="21"/>
        <v/>
      </c>
      <c r="G251" s="243"/>
      <c r="H251" s="243"/>
      <c r="I251" s="243"/>
      <c r="J251" s="243"/>
      <c r="K251" s="284"/>
      <c r="L251" s="189"/>
      <c r="M251" s="285"/>
      <c r="N251" s="189"/>
      <c r="O251" s="201"/>
      <c r="P251" s="201"/>
      <c r="Q251" s="201"/>
    </row>
    <row r="252" spans="1:24" s="55" customFormat="1" ht="21" customHeight="1" x14ac:dyDescent="0.25">
      <c r="A252" s="242" t="s">
        <v>24</v>
      </c>
      <c r="B252" s="120"/>
      <c r="C252" s="120"/>
      <c r="D252" s="241">
        <f t="shared" si="20"/>
        <v>0</v>
      </c>
      <c r="E252" s="121"/>
      <c r="F252" s="104" t="str">
        <f t="shared" si="21"/>
        <v/>
      </c>
      <c r="G252" s="243"/>
      <c r="H252" s="243"/>
      <c r="I252" s="243"/>
      <c r="J252" s="243"/>
      <c r="K252" s="284"/>
      <c r="L252" s="189"/>
      <c r="M252" s="285"/>
      <c r="N252" s="189"/>
      <c r="O252" s="201"/>
      <c r="P252" s="201"/>
      <c r="Q252" s="201"/>
    </row>
    <row r="253" spans="1:24" ht="21" customHeight="1" x14ac:dyDescent="0.25">
      <c r="A253" s="242" t="s">
        <v>23</v>
      </c>
      <c r="B253" s="120"/>
      <c r="C253" s="120"/>
      <c r="D253" s="241">
        <f t="shared" si="20"/>
        <v>0</v>
      </c>
      <c r="E253" s="121"/>
      <c r="F253" s="104" t="str">
        <f t="shared" si="21"/>
        <v/>
      </c>
      <c r="G253" s="243"/>
      <c r="H253" s="243"/>
      <c r="I253" s="243"/>
      <c r="J253" s="243"/>
      <c r="K253" s="284"/>
      <c r="L253" s="189"/>
      <c r="M253" s="285"/>
      <c r="N253" s="189"/>
      <c r="O253" s="201"/>
      <c r="P253" s="201"/>
      <c r="Q253" s="201"/>
    </row>
    <row r="254" spans="1:24" ht="21" customHeight="1" x14ac:dyDescent="0.25">
      <c r="A254" s="242" t="s">
        <v>22</v>
      </c>
      <c r="B254" s="120"/>
      <c r="C254" s="120"/>
      <c r="D254" s="241">
        <f t="shared" si="20"/>
        <v>0</v>
      </c>
      <c r="E254" s="121"/>
      <c r="F254" s="104" t="str">
        <f t="shared" si="21"/>
        <v/>
      </c>
      <c r="G254" s="243"/>
      <c r="H254" s="243"/>
      <c r="I254" s="243"/>
      <c r="J254" s="243"/>
      <c r="K254" s="284"/>
      <c r="L254" s="189"/>
      <c r="M254" s="285"/>
      <c r="N254" s="189"/>
      <c r="O254" s="201"/>
      <c r="P254" s="201"/>
      <c r="Q254" s="201"/>
    </row>
    <row r="255" spans="1:24" ht="21" customHeight="1" x14ac:dyDescent="0.25">
      <c r="A255" s="242" t="s">
        <v>21</v>
      </c>
      <c r="B255" s="120"/>
      <c r="C255" s="120"/>
      <c r="D255" s="241">
        <f t="shared" si="20"/>
        <v>0</v>
      </c>
      <c r="E255" s="121"/>
      <c r="F255" s="105" t="str">
        <f t="shared" si="21"/>
        <v/>
      </c>
      <c r="G255" s="240"/>
      <c r="H255" s="240"/>
      <c r="I255" s="240"/>
      <c r="J255" s="240"/>
      <c r="K255" s="284"/>
      <c r="L255" s="189"/>
      <c r="M255" s="285"/>
      <c r="N255" s="189"/>
      <c r="O255" s="201"/>
      <c r="P255" s="201"/>
      <c r="Q255" s="201"/>
      <c r="R255" s="68"/>
      <c r="S255" s="1"/>
      <c r="T255" s="1"/>
      <c r="U255" s="1"/>
      <c r="V255" s="1"/>
      <c r="W255" s="1"/>
      <c r="X255" s="1"/>
    </row>
    <row r="256" spans="1:24" s="55" customFormat="1" ht="20.25" customHeight="1" x14ac:dyDescent="0.25">
      <c r="A256" s="239" t="s">
        <v>53</v>
      </c>
      <c r="B256" s="237">
        <f>SUM(B244:B255)</f>
        <v>0</v>
      </c>
      <c r="C256" s="237">
        <f>SUM(C244:C255)</f>
        <v>0</v>
      </c>
      <c r="D256" s="237">
        <f>SUM(D244:D255)</f>
        <v>0</v>
      </c>
      <c r="E256" s="238">
        <f>SUM(E244:E255)</f>
        <v>0</v>
      </c>
      <c r="F256" s="238">
        <f>SUM(F244:F255)</f>
        <v>0</v>
      </c>
      <c r="G256" s="30" t="e">
        <f>IF(J256*E256&gt;D256,D256,J256*E256)</f>
        <v>#VALUE!</v>
      </c>
      <c r="H256" s="30"/>
      <c r="I256" s="237" t="e">
        <f>D256-G256</f>
        <v>#VALUE!</v>
      </c>
      <c r="J256" s="237" t="str">
        <f>IF(D256&gt;0,IF(D256&gt;COUNT(B244:B255)/12*100000*B240,COUNT(B244:B255)/12*100000*B240/F256,D256/F256),"")</f>
        <v/>
      </c>
      <c r="K256" s="236"/>
      <c r="L256" s="58"/>
      <c r="M256" s="58"/>
      <c r="N256" s="58"/>
      <c r="O256" s="235">
        <f>SUM(O244:O255)</f>
        <v>0</v>
      </c>
      <c r="P256" s="235">
        <f>SUM(P244:P255)</f>
        <v>0</v>
      </c>
      <c r="Q256" s="234"/>
      <c r="S256" s="66"/>
    </row>
    <row r="258" spans="1:23" ht="16.5" customHeight="1" x14ac:dyDescent="0.25">
      <c r="A258" s="62" t="s">
        <v>107</v>
      </c>
      <c r="B258" s="63"/>
      <c r="C258" s="63"/>
      <c r="D258" s="63"/>
      <c r="E258" s="63"/>
      <c r="F258" s="63"/>
      <c r="G258" s="63"/>
      <c r="H258" s="63"/>
      <c r="I258" s="63"/>
      <c r="J258" s="63"/>
      <c r="K258" s="63"/>
    </row>
    <row r="259" spans="1:23" x14ac:dyDescent="0.25">
      <c r="A259" s="206" t="s">
        <v>18</v>
      </c>
      <c r="B259" s="206" t="str">
        <f>B$3</f>
        <v>Nom du chef de file FR / partenaire FR concerné</v>
      </c>
      <c r="C259" s="206" t="str">
        <f>"DDP"&amp;B$6&amp;"_PERSO_"&amp;B238</f>
        <v>DDP1_PERSO_</v>
      </c>
      <c r="D259" s="205">
        <f>J$9</f>
        <v>0</v>
      </c>
      <c r="E259" s="233">
        <f>T239</f>
        <v>30</v>
      </c>
      <c r="F259" s="205">
        <f>J$9</f>
        <v>0</v>
      </c>
      <c r="G259" s="204" t="s">
        <v>89</v>
      </c>
      <c r="H259" s="204"/>
      <c r="I259" s="232">
        <f>D256</f>
        <v>0</v>
      </c>
      <c r="J259" s="232" t="e">
        <f>I256</f>
        <v>#VALUE!</v>
      </c>
      <c r="L259" s="53"/>
      <c r="M259" s="1"/>
      <c r="N259" s="1"/>
      <c r="O259" s="68"/>
      <c r="P259" s="68"/>
      <c r="Q259" s="68"/>
      <c r="R259" s="1"/>
      <c r="S259" s="231"/>
      <c r="T259" s="231" t="e">
        <f>G256</f>
        <v>#VALUE!</v>
      </c>
      <c r="U259" s="1"/>
      <c r="V259" s="1"/>
      <c r="W259" s="1"/>
    </row>
    <row r="261" spans="1:23" s="55" customFormat="1" ht="40.5" customHeight="1" x14ac:dyDescent="0.25">
      <c r="A261" s="250" t="s">
        <v>76</v>
      </c>
      <c r="B261" s="291"/>
      <c r="C261" s="287"/>
      <c r="D261" s="288"/>
      <c r="E261" s="289" t="s">
        <v>77</v>
      </c>
      <c r="F261" s="290"/>
      <c r="G261" s="291"/>
      <c r="H261" s="287"/>
      <c r="I261" s="287"/>
      <c r="J261" s="288"/>
      <c r="K261" s="249"/>
      <c r="L261" s="54"/>
      <c r="M261" s="54"/>
      <c r="N261" s="54"/>
      <c r="O261" s="54"/>
      <c r="P261" s="54"/>
      <c r="Q261" s="54"/>
    </row>
    <row r="262" spans="1:23" s="55" customFormat="1" ht="40.5" customHeight="1" x14ac:dyDescent="0.25">
      <c r="A262" s="250" t="s">
        <v>92</v>
      </c>
      <c r="B262" s="200"/>
      <c r="C262" s="198"/>
      <c r="D262" s="199"/>
      <c r="E262" s="226" t="s">
        <v>78</v>
      </c>
      <c r="F262" s="225" t="s">
        <v>90</v>
      </c>
      <c r="G262" s="118"/>
      <c r="H262" s="79"/>
      <c r="I262" s="252" t="s">
        <v>91</v>
      </c>
      <c r="J262" s="119"/>
      <c r="K262" s="251"/>
      <c r="L262" s="54"/>
      <c r="M262" s="54"/>
      <c r="N262" s="54"/>
      <c r="O262" s="54"/>
      <c r="P262" s="54"/>
      <c r="Q262" s="54"/>
      <c r="S262" s="1">
        <f>MONTH(G262)</f>
        <v>1</v>
      </c>
      <c r="T262" s="68">
        <f>IF(S262=2,G262+27,IF(OR(S262=1,S262=3,S262=5,S262=7,S262=8,S262=10,S262=12),G262+30,G262+29))</f>
        <v>30</v>
      </c>
    </row>
    <row r="263" spans="1:23" s="55" customFormat="1" ht="40.5" customHeight="1" x14ac:dyDescent="0.25">
      <c r="A263" s="250" t="s">
        <v>85</v>
      </c>
      <c r="B263" s="286"/>
      <c r="C263" s="287"/>
      <c r="D263" s="288"/>
      <c r="E263" s="289" t="s">
        <v>86</v>
      </c>
      <c r="F263" s="290"/>
      <c r="G263" s="291"/>
      <c r="H263" s="287"/>
      <c r="I263" s="287"/>
      <c r="J263" s="288"/>
      <c r="K263" s="249"/>
      <c r="L263" s="54"/>
      <c r="M263" s="54"/>
      <c r="N263" s="54"/>
      <c r="O263" s="54"/>
      <c r="P263" s="54"/>
      <c r="Q263" s="54"/>
    </row>
    <row r="264" spans="1:23" s="55" customFormat="1" ht="20.25" customHeight="1" x14ac:dyDescent="0.25">
      <c r="A264" s="223"/>
      <c r="B264" s="223"/>
      <c r="C264" s="223"/>
      <c r="D264" s="59"/>
      <c r="E264" s="222"/>
      <c r="F264" s="222"/>
      <c r="G264" s="222"/>
      <c r="H264" s="222"/>
      <c r="I264" s="222"/>
      <c r="J264" s="222"/>
      <c r="K264" s="222"/>
      <c r="L264" s="54"/>
      <c r="M264" s="54"/>
      <c r="N264" s="54"/>
      <c r="O264" s="54"/>
      <c r="P264" s="54"/>
      <c r="Q264" s="54"/>
    </row>
    <row r="265" spans="1:23" s="55" customFormat="1" ht="39.75" customHeight="1" x14ac:dyDescent="0.25">
      <c r="A265" s="248"/>
      <c r="B265" s="292" t="s">
        <v>55</v>
      </c>
      <c r="C265" s="293"/>
      <c r="D265" s="294"/>
      <c r="E265" s="292" t="s">
        <v>56</v>
      </c>
      <c r="F265" s="294"/>
      <c r="G265" s="292" t="s">
        <v>61</v>
      </c>
      <c r="H265" s="293"/>
      <c r="I265" s="293"/>
      <c r="J265" s="293"/>
      <c r="K265" s="245"/>
      <c r="L265" s="283" t="s">
        <v>84</v>
      </c>
      <c r="M265" s="283"/>
      <c r="N265" s="283"/>
      <c r="O265" s="283"/>
      <c r="P265" s="283"/>
      <c r="Q265" s="283"/>
    </row>
    <row r="266" spans="1:23" s="57" customFormat="1" ht="39.6" x14ac:dyDescent="0.25">
      <c r="A266" s="247" t="s">
        <v>104</v>
      </c>
      <c r="B266" s="247" t="s">
        <v>103</v>
      </c>
      <c r="C266" s="247" t="s">
        <v>105</v>
      </c>
      <c r="D266" s="247" t="s">
        <v>139</v>
      </c>
      <c r="E266" s="247" t="s">
        <v>101</v>
      </c>
      <c r="F266" s="246" t="s">
        <v>102</v>
      </c>
      <c r="G266" s="246" t="s">
        <v>52</v>
      </c>
      <c r="H266" s="246"/>
      <c r="I266" s="246" t="s">
        <v>88</v>
      </c>
      <c r="J266" s="246" t="s">
        <v>97</v>
      </c>
      <c r="K266" s="245"/>
      <c r="L266" s="244" t="s">
        <v>57</v>
      </c>
      <c r="M266" s="244" t="s">
        <v>58</v>
      </c>
      <c r="N266" s="244" t="s">
        <v>59</v>
      </c>
      <c r="O266" s="244" t="s">
        <v>34</v>
      </c>
      <c r="P266" s="244" t="s">
        <v>54</v>
      </c>
      <c r="Q266" s="244" t="s">
        <v>14</v>
      </c>
    </row>
    <row r="267" spans="1:23" s="55" customFormat="1" ht="21" customHeight="1" x14ac:dyDescent="0.25">
      <c r="A267" s="242" t="s">
        <v>32</v>
      </c>
      <c r="B267" s="120"/>
      <c r="C267" s="120"/>
      <c r="D267" s="241">
        <f t="shared" ref="D267:D278" si="22">B267+C267</f>
        <v>0</v>
      </c>
      <c r="E267" s="121"/>
      <c r="F267" s="103" t="str">
        <f t="shared" ref="F267:F278" si="23">IF($G$263="","",IF(D267=0,"",$G$263/12*$B$263))</f>
        <v/>
      </c>
      <c r="G267" s="243"/>
      <c r="H267" s="243"/>
      <c r="I267" s="243"/>
      <c r="J267" s="243"/>
      <c r="K267" s="284"/>
      <c r="L267" s="189"/>
      <c r="M267" s="285"/>
      <c r="N267" s="189"/>
      <c r="O267" s="201"/>
      <c r="P267" s="201"/>
      <c r="Q267" s="201"/>
    </row>
    <row r="268" spans="1:23" s="55" customFormat="1" ht="21" customHeight="1" x14ac:dyDescent="0.25">
      <c r="A268" s="242" t="s">
        <v>31</v>
      </c>
      <c r="B268" s="120"/>
      <c r="C268" s="120"/>
      <c r="D268" s="241">
        <f t="shared" si="22"/>
        <v>0</v>
      </c>
      <c r="E268" s="121"/>
      <c r="F268" s="104" t="str">
        <f t="shared" si="23"/>
        <v/>
      </c>
      <c r="G268" s="243"/>
      <c r="H268" s="243"/>
      <c r="I268" s="243"/>
      <c r="J268" s="243"/>
      <c r="K268" s="284"/>
      <c r="L268" s="189"/>
      <c r="M268" s="285"/>
      <c r="N268" s="189"/>
      <c r="O268" s="201"/>
      <c r="P268" s="201"/>
      <c r="Q268" s="201"/>
    </row>
    <row r="269" spans="1:23" s="55" customFormat="1" ht="21" customHeight="1" x14ac:dyDescent="0.25">
      <c r="A269" s="242" t="s">
        <v>30</v>
      </c>
      <c r="B269" s="120"/>
      <c r="C269" s="120"/>
      <c r="D269" s="241">
        <f t="shared" si="22"/>
        <v>0</v>
      </c>
      <c r="E269" s="121"/>
      <c r="F269" s="104" t="str">
        <f t="shared" si="23"/>
        <v/>
      </c>
      <c r="G269" s="243"/>
      <c r="H269" s="243"/>
      <c r="I269" s="243"/>
      <c r="J269" s="243"/>
      <c r="K269" s="284"/>
      <c r="L269" s="189"/>
      <c r="M269" s="285"/>
      <c r="N269" s="189"/>
      <c r="O269" s="201"/>
      <c r="P269" s="201"/>
      <c r="Q269" s="201"/>
    </row>
    <row r="270" spans="1:23" s="55" customFormat="1" ht="21" customHeight="1" x14ac:dyDescent="0.25">
      <c r="A270" s="242" t="s">
        <v>29</v>
      </c>
      <c r="B270" s="120"/>
      <c r="C270" s="120"/>
      <c r="D270" s="241">
        <f t="shared" si="22"/>
        <v>0</v>
      </c>
      <c r="E270" s="121"/>
      <c r="F270" s="104" t="str">
        <f t="shared" si="23"/>
        <v/>
      </c>
      <c r="G270" s="243"/>
      <c r="H270" s="243"/>
      <c r="I270" s="243"/>
      <c r="J270" s="243"/>
      <c r="K270" s="284"/>
      <c r="L270" s="189"/>
      <c r="M270" s="285"/>
      <c r="N270" s="189"/>
      <c r="O270" s="201"/>
      <c r="P270" s="201"/>
      <c r="Q270" s="201"/>
    </row>
    <row r="271" spans="1:23" s="55" customFormat="1" ht="21" customHeight="1" x14ac:dyDescent="0.25">
      <c r="A271" s="242" t="s">
        <v>28</v>
      </c>
      <c r="B271" s="120"/>
      <c r="C271" s="120"/>
      <c r="D271" s="241">
        <f t="shared" si="22"/>
        <v>0</v>
      </c>
      <c r="E271" s="121"/>
      <c r="F271" s="104" t="str">
        <f t="shared" si="23"/>
        <v/>
      </c>
      <c r="G271" s="243"/>
      <c r="H271" s="243"/>
      <c r="I271" s="243"/>
      <c r="J271" s="243"/>
      <c r="K271" s="284"/>
      <c r="L271" s="189"/>
      <c r="M271" s="285"/>
      <c r="N271" s="189"/>
      <c r="O271" s="201"/>
      <c r="P271" s="201"/>
      <c r="Q271" s="201"/>
    </row>
    <row r="272" spans="1:23" s="55" customFormat="1" ht="21" customHeight="1" x14ac:dyDescent="0.25">
      <c r="A272" s="242" t="s">
        <v>27</v>
      </c>
      <c r="B272" s="120"/>
      <c r="C272" s="120"/>
      <c r="D272" s="241">
        <f t="shared" si="22"/>
        <v>0</v>
      </c>
      <c r="E272" s="121"/>
      <c r="F272" s="104" t="str">
        <f t="shared" si="23"/>
        <v/>
      </c>
      <c r="G272" s="243"/>
      <c r="H272" s="243"/>
      <c r="I272" s="243"/>
      <c r="J272" s="243"/>
      <c r="K272" s="284"/>
      <c r="L272" s="189"/>
      <c r="M272" s="285"/>
      <c r="N272" s="189"/>
      <c r="O272" s="201"/>
      <c r="P272" s="201"/>
      <c r="Q272" s="201"/>
    </row>
    <row r="273" spans="1:24" s="55" customFormat="1" ht="21" customHeight="1" x14ac:dyDescent="0.25">
      <c r="A273" s="242" t="s">
        <v>26</v>
      </c>
      <c r="B273" s="120"/>
      <c r="C273" s="120"/>
      <c r="D273" s="241">
        <f t="shared" si="22"/>
        <v>0</v>
      </c>
      <c r="E273" s="121"/>
      <c r="F273" s="104" t="str">
        <f t="shared" si="23"/>
        <v/>
      </c>
      <c r="G273" s="243"/>
      <c r="H273" s="243"/>
      <c r="I273" s="243"/>
      <c r="J273" s="243"/>
      <c r="K273" s="284"/>
      <c r="L273" s="189"/>
      <c r="M273" s="285"/>
      <c r="N273" s="189"/>
      <c r="O273" s="201"/>
      <c r="P273" s="201"/>
      <c r="Q273" s="201"/>
    </row>
    <row r="274" spans="1:24" s="55" customFormat="1" ht="21" customHeight="1" x14ac:dyDescent="0.25">
      <c r="A274" s="242" t="s">
        <v>25</v>
      </c>
      <c r="B274" s="120"/>
      <c r="C274" s="120"/>
      <c r="D274" s="241">
        <f t="shared" si="22"/>
        <v>0</v>
      </c>
      <c r="E274" s="121"/>
      <c r="F274" s="104" t="str">
        <f t="shared" si="23"/>
        <v/>
      </c>
      <c r="G274" s="243"/>
      <c r="H274" s="243"/>
      <c r="I274" s="243"/>
      <c r="J274" s="243"/>
      <c r="K274" s="284"/>
      <c r="L274" s="189"/>
      <c r="M274" s="285"/>
      <c r="N274" s="189"/>
      <c r="O274" s="201"/>
      <c r="P274" s="201"/>
      <c r="Q274" s="201"/>
    </row>
    <row r="275" spans="1:24" s="55" customFormat="1" ht="21" customHeight="1" x14ac:dyDescent="0.25">
      <c r="A275" s="242" t="s">
        <v>24</v>
      </c>
      <c r="B275" s="120"/>
      <c r="C275" s="120"/>
      <c r="D275" s="241">
        <f t="shared" si="22"/>
        <v>0</v>
      </c>
      <c r="E275" s="121"/>
      <c r="F275" s="104" t="str">
        <f t="shared" si="23"/>
        <v/>
      </c>
      <c r="G275" s="243"/>
      <c r="H275" s="243"/>
      <c r="I275" s="243"/>
      <c r="J275" s="243"/>
      <c r="K275" s="284"/>
      <c r="L275" s="189"/>
      <c r="M275" s="285"/>
      <c r="N275" s="189"/>
      <c r="O275" s="201"/>
      <c r="P275" s="201"/>
      <c r="Q275" s="201"/>
    </row>
    <row r="276" spans="1:24" ht="21" customHeight="1" x14ac:dyDescent="0.25">
      <c r="A276" s="242" t="s">
        <v>23</v>
      </c>
      <c r="B276" s="120"/>
      <c r="C276" s="120"/>
      <c r="D276" s="241">
        <f t="shared" si="22"/>
        <v>0</v>
      </c>
      <c r="E276" s="121"/>
      <c r="F276" s="104" t="str">
        <f t="shared" si="23"/>
        <v/>
      </c>
      <c r="G276" s="243"/>
      <c r="H276" s="243"/>
      <c r="I276" s="243"/>
      <c r="J276" s="243"/>
      <c r="K276" s="284"/>
      <c r="L276" s="189"/>
      <c r="M276" s="285"/>
      <c r="N276" s="189"/>
      <c r="O276" s="201"/>
      <c r="P276" s="201"/>
      <c r="Q276" s="201"/>
    </row>
    <row r="277" spans="1:24" ht="21" customHeight="1" x14ac:dyDescent="0.25">
      <c r="A277" s="242" t="s">
        <v>22</v>
      </c>
      <c r="B277" s="120"/>
      <c r="C277" s="120"/>
      <c r="D277" s="241">
        <f t="shared" si="22"/>
        <v>0</v>
      </c>
      <c r="E277" s="121"/>
      <c r="F277" s="104" t="str">
        <f t="shared" si="23"/>
        <v/>
      </c>
      <c r="G277" s="243"/>
      <c r="H277" s="243"/>
      <c r="I277" s="243"/>
      <c r="J277" s="243"/>
      <c r="K277" s="284"/>
      <c r="L277" s="189"/>
      <c r="M277" s="285"/>
      <c r="N277" s="189"/>
      <c r="O277" s="201"/>
      <c r="P277" s="201"/>
      <c r="Q277" s="201"/>
    </row>
    <row r="278" spans="1:24" ht="21" customHeight="1" x14ac:dyDescent="0.25">
      <c r="A278" s="242" t="s">
        <v>21</v>
      </c>
      <c r="B278" s="120"/>
      <c r="C278" s="120"/>
      <c r="D278" s="241">
        <f t="shared" si="22"/>
        <v>0</v>
      </c>
      <c r="E278" s="121"/>
      <c r="F278" s="105" t="str">
        <f t="shared" si="23"/>
        <v/>
      </c>
      <c r="G278" s="240"/>
      <c r="H278" s="240"/>
      <c r="I278" s="240"/>
      <c r="J278" s="240"/>
      <c r="K278" s="284"/>
      <c r="L278" s="189"/>
      <c r="M278" s="285"/>
      <c r="N278" s="189"/>
      <c r="O278" s="201"/>
      <c r="P278" s="201"/>
      <c r="Q278" s="201"/>
      <c r="R278" s="68"/>
      <c r="S278" s="1"/>
      <c r="T278" s="1"/>
      <c r="U278" s="1"/>
      <c r="V278" s="1"/>
      <c r="W278" s="1"/>
      <c r="X278" s="1"/>
    </row>
    <row r="279" spans="1:24" s="55" customFormat="1" ht="20.25" customHeight="1" x14ac:dyDescent="0.25">
      <c r="A279" s="239" t="s">
        <v>53</v>
      </c>
      <c r="B279" s="237">
        <f>SUM(B267:B278)</f>
        <v>0</v>
      </c>
      <c r="C279" s="237">
        <f>SUM(C267:C278)</f>
        <v>0</v>
      </c>
      <c r="D279" s="237">
        <f>SUM(D267:D278)</f>
        <v>0</v>
      </c>
      <c r="E279" s="238">
        <f>SUM(E267:E278)</f>
        <v>0</v>
      </c>
      <c r="F279" s="238">
        <f>SUM(F267:F278)</f>
        <v>0</v>
      </c>
      <c r="G279" s="30" t="e">
        <f>IF(J279*E279&gt;D279,D279,J279*E279)</f>
        <v>#VALUE!</v>
      </c>
      <c r="H279" s="30"/>
      <c r="I279" s="237" t="e">
        <f>D279-G279</f>
        <v>#VALUE!</v>
      </c>
      <c r="J279" s="237" t="str">
        <f>IF(D279&gt;0,IF(D279&gt;COUNT(B267:B278)/12*100000*B263,COUNT(B267:B278)/12*100000*B263/F279,D279/F279),"")</f>
        <v/>
      </c>
      <c r="K279" s="236"/>
      <c r="L279" s="58"/>
      <c r="M279" s="58"/>
      <c r="N279" s="58"/>
      <c r="O279" s="235">
        <f>SUM(O267:O278)</f>
        <v>0</v>
      </c>
      <c r="P279" s="235">
        <f>SUM(P267:P278)</f>
        <v>0</v>
      </c>
      <c r="Q279" s="234"/>
      <c r="S279" s="66"/>
    </row>
    <row r="281" spans="1:24" ht="16.5" customHeight="1" x14ac:dyDescent="0.25">
      <c r="A281" s="62" t="s">
        <v>107</v>
      </c>
      <c r="B281" s="63"/>
      <c r="C281" s="63"/>
      <c r="D281" s="63"/>
      <c r="E281" s="63"/>
      <c r="F281" s="63"/>
      <c r="G281" s="63"/>
      <c r="H281" s="63"/>
      <c r="I281" s="63"/>
      <c r="J281" s="63"/>
      <c r="K281" s="63"/>
    </row>
    <row r="282" spans="1:24" x14ac:dyDescent="0.25">
      <c r="A282" s="206" t="s">
        <v>18</v>
      </c>
      <c r="B282" s="206" t="str">
        <f>B$3</f>
        <v>Nom du chef de file FR / partenaire FR concerné</v>
      </c>
      <c r="C282" s="206" t="str">
        <f>"DDP"&amp;B$6&amp;"_PERSO_"&amp;B261</f>
        <v>DDP1_PERSO_</v>
      </c>
      <c r="D282" s="205">
        <f>J$9</f>
        <v>0</v>
      </c>
      <c r="E282" s="233">
        <f>T262</f>
        <v>30</v>
      </c>
      <c r="F282" s="205">
        <f>J$9</f>
        <v>0</v>
      </c>
      <c r="G282" s="204" t="s">
        <v>89</v>
      </c>
      <c r="H282" s="204"/>
      <c r="I282" s="232">
        <f>D279</f>
        <v>0</v>
      </c>
      <c r="J282" s="232" t="e">
        <f>I279</f>
        <v>#VALUE!</v>
      </c>
      <c r="L282" s="53"/>
      <c r="M282" s="1"/>
      <c r="N282" s="1"/>
      <c r="O282" s="68"/>
      <c r="P282" s="68"/>
      <c r="Q282" s="68"/>
      <c r="R282" s="1"/>
      <c r="S282" s="231"/>
      <c r="T282" s="231" t="e">
        <f>G279</f>
        <v>#VALUE!</v>
      </c>
      <c r="U282" s="1"/>
      <c r="V282" s="1"/>
      <c r="W282" s="1"/>
    </row>
    <row r="284" spans="1:24" s="55" customFormat="1" ht="40.5" customHeight="1" x14ac:dyDescent="0.25">
      <c r="A284" s="250" t="s">
        <v>76</v>
      </c>
      <c r="B284" s="291"/>
      <c r="C284" s="287"/>
      <c r="D284" s="288"/>
      <c r="E284" s="289" t="s">
        <v>77</v>
      </c>
      <c r="F284" s="290"/>
      <c r="G284" s="291"/>
      <c r="H284" s="287"/>
      <c r="I284" s="287"/>
      <c r="J284" s="288"/>
      <c r="K284" s="249"/>
      <c r="L284" s="54"/>
      <c r="M284" s="54"/>
      <c r="N284" s="54"/>
      <c r="O284" s="54"/>
      <c r="P284" s="54"/>
      <c r="Q284" s="54"/>
    </row>
    <row r="285" spans="1:24" s="55" customFormat="1" ht="40.5" customHeight="1" x14ac:dyDescent="0.25">
      <c r="A285" s="250" t="s">
        <v>92</v>
      </c>
      <c r="B285" s="200"/>
      <c r="C285" s="198"/>
      <c r="D285" s="199"/>
      <c r="E285" s="226" t="s">
        <v>78</v>
      </c>
      <c r="F285" s="225" t="s">
        <v>90</v>
      </c>
      <c r="G285" s="118"/>
      <c r="H285" s="79"/>
      <c r="I285" s="252" t="s">
        <v>91</v>
      </c>
      <c r="J285" s="119"/>
      <c r="K285" s="251"/>
      <c r="L285" s="54"/>
      <c r="M285" s="54"/>
      <c r="N285" s="54"/>
      <c r="O285" s="54"/>
      <c r="P285" s="54"/>
      <c r="Q285" s="54"/>
      <c r="S285" s="1">
        <f>MONTH(G285)</f>
        <v>1</v>
      </c>
      <c r="T285" s="68">
        <f>IF(S285=2,G285+27,IF(OR(S285=1,S285=3,S285=5,S285=7,S285=8,S285=10,S285=12),G285+30,G285+29))</f>
        <v>30</v>
      </c>
    </row>
    <row r="286" spans="1:24" s="55" customFormat="1" ht="40.5" customHeight="1" x14ac:dyDescent="0.25">
      <c r="A286" s="250" t="s">
        <v>85</v>
      </c>
      <c r="B286" s="286"/>
      <c r="C286" s="287"/>
      <c r="D286" s="288"/>
      <c r="E286" s="289" t="s">
        <v>86</v>
      </c>
      <c r="F286" s="290"/>
      <c r="G286" s="291"/>
      <c r="H286" s="287"/>
      <c r="I286" s="287"/>
      <c r="J286" s="288"/>
      <c r="K286" s="249"/>
      <c r="L286" s="54"/>
      <c r="M286" s="54"/>
      <c r="N286" s="54"/>
      <c r="O286" s="54"/>
      <c r="P286" s="54"/>
      <c r="Q286" s="54"/>
    </row>
    <row r="287" spans="1:24" s="55" customFormat="1" ht="20.25" customHeight="1" x14ac:dyDescent="0.25">
      <c r="A287" s="223"/>
      <c r="B287" s="223"/>
      <c r="C287" s="223"/>
      <c r="D287" s="59"/>
      <c r="E287" s="222"/>
      <c r="F287" s="222"/>
      <c r="G287" s="222"/>
      <c r="H287" s="222"/>
      <c r="I287" s="222"/>
      <c r="J287" s="222"/>
      <c r="K287" s="222"/>
      <c r="L287" s="54"/>
      <c r="M287" s="54"/>
      <c r="N287" s="54"/>
      <c r="O287" s="54"/>
      <c r="P287" s="54"/>
      <c r="Q287" s="54"/>
    </row>
    <row r="288" spans="1:24" s="55" customFormat="1" ht="39.75" customHeight="1" x14ac:dyDescent="0.25">
      <c r="A288" s="248"/>
      <c r="B288" s="292" t="s">
        <v>55</v>
      </c>
      <c r="C288" s="293"/>
      <c r="D288" s="294"/>
      <c r="E288" s="292" t="s">
        <v>56</v>
      </c>
      <c r="F288" s="294"/>
      <c r="G288" s="292" t="s">
        <v>61</v>
      </c>
      <c r="H288" s="293"/>
      <c r="I288" s="293"/>
      <c r="J288" s="293"/>
      <c r="K288" s="245"/>
      <c r="L288" s="283" t="s">
        <v>84</v>
      </c>
      <c r="M288" s="283"/>
      <c r="N288" s="283"/>
      <c r="O288" s="283"/>
      <c r="P288" s="283"/>
      <c r="Q288" s="283"/>
    </row>
    <row r="289" spans="1:24" s="57" customFormat="1" ht="39.6" x14ac:dyDescent="0.25">
      <c r="A289" s="247" t="s">
        <v>104</v>
      </c>
      <c r="B289" s="247" t="s">
        <v>103</v>
      </c>
      <c r="C289" s="247" t="s">
        <v>105</v>
      </c>
      <c r="D289" s="247" t="s">
        <v>139</v>
      </c>
      <c r="E289" s="247" t="s">
        <v>101</v>
      </c>
      <c r="F289" s="246" t="s">
        <v>102</v>
      </c>
      <c r="G289" s="246" t="s">
        <v>52</v>
      </c>
      <c r="H289" s="246"/>
      <c r="I289" s="246" t="s">
        <v>88</v>
      </c>
      <c r="J289" s="246" t="s">
        <v>97</v>
      </c>
      <c r="K289" s="245"/>
      <c r="L289" s="244" t="s">
        <v>57</v>
      </c>
      <c r="M289" s="244" t="s">
        <v>58</v>
      </c>
      <c r="N289" s="244" t="s">
        <v>59</v>
      </c>
      <c r="O289" s="244" t="s">
        <v>34</v>
      </c>
      <c r="P289" s="244" t="s">
        <v>54</v>
      </c>
      <c r="Q289" s="244" t="s">
        <v>14</v>
      </c>
    </row>
    <row r="290" spans="1:24" s="55" customFormat="1" ht="21" customHeight="1" x14ac:dyDescent="0.25">
      <c r="A290" s="242" t="s">
        <v>32</v>
      </c>
      <c r="B290" s="120"/>
      <c r="C290" s="120"/>
      <c r="D290" s="241">
        <f t="shared" ref="D290:D301" si="24">B290+C290</f>
        <v>0</v>
      </c>
      <c r="E290" s="121"/>
      <c r="F290" s="103" t="str">
        <f t="shared" ref="F290:F301" si="25">IF($G$286="","",IF(D290=0,"",$G$286/12*$B$286))</f>
        <v/>
      </c>
      <c r="G290" s="243"/>
      <c r="H290" s="243"/>
      <c r="I290" s="243"/>
      <c r="J290" s="243"/>
      <c r="K290" s="284"/>
      <c r="L290" s="189"/>
      <c r="M290" s="285"/>
      <c r="N290" s="189"/>
      <c r="O290" s="201"/>
      <c r="P290" s="201"/>
      <c r="Q290" s="201"/>
    </row>
    <row r="291" spans="1:24" s="55" customFormat="1" ht="21" customHeight="1" x14ac:dyDescent="0.25">
      <c r="A291" s="242" t="s">
        <v>31</v>
      </c>
      <c r="B291" s="120"/>
      <c r="C291" s="120"/>
      <c r="D291" s="241">
        <f t="shared" si="24"/>
        <v>0</v>
      </c>
      <c r="E291" s="121"/>
      <c r="F291" s="104" t="str">
        <f t="shared" si="25"/>
        <v/>
      </c>
      <c r="G291" s="243"/>
      <c r="H291" s="243"/>
      <c r="I291" s="243"/>
      <c r="J291" s="243"/>
      <c r="K291" s="284"/>
      <c r="L291" s="189"/>
      <c r="M291" s="285"/>
      <c r="N291" s="189"/>
      <c r="O291" s="201"/>
      <c r="P291" s="201"/>
      <c r="Q291" s="201"/>
    </row>
    <row r="292" spans="1:24" s="55" customFormat="1" ht="21" customHeight="1" x14ac:dyDescent="0.25">
      <c r="A292" s="242" t="s">
        <v>30</v>
      </c>
      <c r="B292" s="120"/>
      <c r="C292" s="120"/>
      <c r="D292" s="241">
        <f t="shared" si="24"/>
        <v>0</v>
      </c>
      <c r="E292" s="121"/>
      <c r="F292" s="104" t="str">
        <f t="shared" si="25"/>
        <v/>
      </c>
      <c r="G292" s="243"/>
      <c r="H292" s="243"/>
      <c r="I292" s="243"/>
      <c r="J292" s="243"/>
      <c r="K292" s="284"/>
      <c r="L292" s="189"/>
      <c r="M292" s="285"/>
      <c r="N292" s="189"/>
      <c r="O292" s="201"/>
      <c r="P292" s="201"/>
      <c r="Q292" s="201"/>
    </row>
    <row r="293" spans="1:24" s="55" customFormat="1" ht="21" customHeight="1" x14ac:dyDescent="0.25">
      <c r="A293" s="242" t="s">
        <v>29</v>
      </c>
      <c r="B293" s="120"/>
      <c r="C293" s="120"/>
      <c r="D293" s="241">
        <f t="shared" si="24"/>
        <v>0</v>
      </c>
      <c r="E293" s="121"/>
      <c r="F293" s="104" t="str">
        <f t="shared" si="25"/>
        <v/>
      </c>
      <c r="G293" s="243"/>
      <c r="H293" s="243"/>
      <c r="I293" s="243"/>
      <c r="J293" s="243"/>
      <c r="K293" s="284"/>
      <c r="L293" s="189"/>
      <c r="M293" s="285"/>
      <c r="N293" s="189"/>
      <c r="O293" s="201"/>
      <c r="P293" s="201"/>
      <c r="Q293" s="201"/>
    </row>
    <row r="294" spans="1:24" s="55" customFormat="1" ht="21" customHeight="1" x14ac:dyDescent="0.25">
      <c r="A294" s="242" t="s">
        <v>28</v>
      </c>
      <c r="B294" s="120"/>
      <c r="C294" s="120"/>
      <c r="D294" s="241">
        <f t="shared" si="24"/>
        <v>0</v>
      </c>
      <c r="E294" s="121"/>
      <c r="F294" s="104" t="str">
        <f t="shared" si="25"/>
        <v/>
      </c>
      <c r="G294" s="243"/>
      <c r="H294" s="243"/>
      <c r="I294" s="243"/>
      <c r="J294" s="243"/>
      <c r="K294" s="284"/>
      <c r="L294" s="189"/>
      <c r="M294" s="285"/>
      <c r="N294" s="189"/>
      <c r="O294" s="201"/>
      <c r="P294" s="201"/>
      <c r="Q294" s="201"/>
    </row>
    <row r="295" spans="1:24" s="55" customFormat="1" ht="21" customHeight="1" x14ac:dyDescent="0.25">
      <c r="A295" s="242" t="s">
        <v>27</v>
      </c>
      <c r="B295" s="120"/>
      <c r="C295" s="120"/>
      <c r="D295" s="241">
        <f t="shared" si="24"/>
        <v>0</v>
      </c>
      <c r="E295" s="121"/>
      <c r="F295" s="104" t="str">
        <f t="shared" si="25"/>
        <v/>
      </c>
      <c r="G295" s="243"/>
      <c r="H295" s="243"/>
      <c r="I295" s="243"/>
      <c r="J295" s="243"/>
      <c r="K295" s="284"/>
      <c r="L295" s="189"/>
      <c r="M295" s="285"/>
      <c r="N295" s="189"/>
      <c r="O295" s="201"/>
      <c r="P295" s="201"/>
      <c r="Q295" s="201"/>
    </row>
    <row r="296" spans="1:24" s="55" customFormat="1" ht="21" customHeight="1" x14ac:dyDescent="0.25">
      <c r="A296" s="242" t="s">
        <v>26</v>
      </c>
      <c r="B296" s="120"/>
      <c r="C296" s="120"/>
      <c r="D296" s="241">
        <f t="shared" si="24"/>
        <v>0</v>
      </c>
      <c r="E296" s="121"/>
      <c r="F296" s="104" t="str">
        <f t="shared" si="25"/>
        <v/>
      </c>
      <c r="G296" s="243"/>
      <c r="H296" s="243"/>
      <c r="I296" s="243"/>
      <c r="J296" s="243"/>
      <c r="K296" s="284"/>
      <c r="L296" s="189"/>
      <c r="M296" s="285"/>
      <c r="N296" s="189"/>
      <c r="O296" s="201"/>
      <c r="P296" s="201"/>
      <c r="Q296" s="201"/>
    </row>
    <row r="297" spans="1:24" s="55" customFormat="1" ht="21" customHeight="1" x14ac:dyDescent="0.25">
      <c r="A297" s="242" t="s">
        <v>25</v>
      </c>
      <c r="B297" s="120"/>
      <c r="C297" s="120"/>
      <c r="D297" s="241">
        <f t="shared" si="24"/>
        <v>0</v>
      </c>
      <c r="E297" s="121"/>
      <c r="F297" s="104" t="str">
        <f t="shared" si="25"/>
        <v/>
      </c>
      <c r="G297" s="243"/>
      <c r="H297" s="243"/>
      <c r="I297" s="243"/>
      <c r="J297" s="243"/>
      <c r="K297" s="284"/>
      <c r="L297" s="189"/>
      <c r="M297" s="285"/>
      <c r="N297" s="189"/>
      <c r="O297" s="201"/>
      <c r="P297" s="201"/>
      <c r="Q297" s="201"/>
    </row>
    <row r="298" spans="1:24" s="55" customFormat="1" ht="21" customHeight="1" x14ac:dyDescent="0.25">
      <c r="A298" s="242" t="s">
        <v>24</v>
      </c>
      <c r="B298" s="120"/>
      <c r="C298" s="120"/>
      <c r="D298" s="241">
        <f t="shared" si="24"/>
        <v>0</v>
      </c>
      <c r="E298" s="121"/>
      <c r="F298" s="104" t="str">
        <f t="shared" si="25"/>
        <v/>
      </c>
      <c r="G298" s="243"/>
      <c r="H298" s="243"/>
      <c r="I298" s="243"/>
      <c r="J298" s="243"/>
      <c r="K298" s="284"/>
      <c r="L298" s="189"/>
      <c r="M298" s="285"/>
      <c r="N298" s="189"/>
      <c r="O298" s="201"/>
      <c r="P298" s="201"/>
      <c r="Q298" s="201"/>
    </row>
    <row r="299" spans="1:24" ht="21" customHeight="1" x14ac:dyDescent="0.25">
      <c r="A299" s="242" t="s">
        <v>23</v>
      </c>
      <c r="B299" s="120"/>
      <c r="C299" s="120"/>
      <c r="D299" s="241">
        <f t="shared" si="24"/>
        <v>0</v>
      </c>
      <c r="E299" s="121"/>
      <c r="F299" s="104" t="str">
        <f t="shared" si="25"/>
        <v/>
      </c>
      <c r="G299" s="243"/>
      <c r="H299" s="243"/>
      <c r="I299" s="243"/>
      <c r="J299" s="243"/>
      <c r="K299" s="284"/>
      <c r="L299" s="189"/>
      <c r="M299" s="285"/>
      <c r="N299" s="189"/>
      <c r="O299" s="201"/>
      <c r="P299" s="201"/>
      <c r="Q299" s="201"/>
    </row>
    <row r="300" spans="1:24" ht="21" customHeight="1" x14ac:dyDescent="0.25">
      <c r="A300" s="242" t="s">
        <v>22</v>
      </c>
      <c r="B300" s="120"/>
      <c r="C300" s="120"/>
      <c r="D300" s="241">
        <f t="shared" si="24"/>
        <v>0</v>
      </c>
      <c r="E300" s="121"/>
      <c r="F300" s="104" t="str">
        <f t="shared" si="25"/>
        <v/>
      </c>
      <c r="G300" s="243"/>
      <c r="H300" s="243"/>
      <c r="I300" s="243"/>
      <c r="J300" s="243"/>
      <c r="K300" s="284"/>
      <c r="L300" s="189"/>
      <c r="M300" s="285"/>
      <c r="N300" s="189"/>
      <c r="O300" s="201"/>
      <c r="P300" s="201"/>
      <c r="Q300" s="201"/>
    </row>
    <row r="301" spans="1:24" ht="21" customHeight="1" x14ac:dyDescent="0.25">
      <c r="A301" s="242" t="s">
        <v>21</v>
      </c>
      <c r="B301" s="120"/>
      <c r="C301" s="120"/>
      <c r="D301" s="241">
        <f t="shared" si="24"/>
        <v>0</v>
      </c>
      <c r="E301" s="121"/>
      <c r="F301" s="105" t="str">
        <f t="shared" si="25"/>
        <v/>
      </c>
      <c r="G301" s="240"/>
      <c r="H301" s="240"/>
      <c r="I301" s="240"/>
      <c r="J301" s="240"/>
      <c r="K301" s="284"/>
      <c r="L301" s="189"/>
      <c r="M301" s="285"/>
      <c r="N301" s="189"/>
      <c r="O301" s="201"/>
      <c r="P301" s="201"/>
      <c r="Q301" s="201"/>
      <c r="R301" s="68"/>
      <c r="S301" s="1"/>
      <c r="T301" s="1"/>
      <c r="U301" s="1"/>
      <c r="V301" s="1"/>
      <c r="W301" s="1"/>
      <c r="X301" s="1"/>
    </row>
    <row r="302" spans="1:24" s="55" customFormat="1" ht="20.25" customHeight="1" x14ac:dyDescent="0.25">
      <c r="A302" s="239" t="s">
        <v>53</v>
      </c>
      <c r="B302" s="237">
        <f>SUM(B290:B301)</f>
        <v>0</v>
      </c>
      <c r="C302" s="237">
        <f>SUM(C290:C301)</f>
        <v>0</v>
      </c>
      <c r="D302" s="237">
        <f>SUM(D290:D301)</f>
        <v>0</v>
      </c>
      <c r="E302" s="238">
        <f>SUM(E290:E301)</f>
        <v>0</v>
      </c>
      <c r="F302" s="238">
        <f>SUM(F290:F301)</f>
        <v>0</v>
      </c>
      <c r="G302" s="30" t="e">
        <f>IF(J302*E302&gt;D302,D302,J302*E302)</f>
        <v>#VALUE!</v>
      </c>
      <c r="H302" s="30"/>
      <c r="I302" s="237" t="e">
        <f>D302-G302</f>
        <v>#VALUE!</v>
      </c>
      <c r="J302" s="237" t="str">
        <f>IF(D302&gt;0,IF(D302&gt;COUNT(B290:B301)/12*100000*B286,COUNT(B290:B301)/12*100000*B286/F302,D302/F302),"")</f>
        <v/>
      </c>
      <c r="K302" s="236"/>
      <c r="L302" s="58"/>
      <c r="M302" s="58"/>
      <c r="N302" s="58"/>
      <c r="O302" s="235">
        <f>SUM(O290:O301)</f>
        <v>0</v>
      </c>
      <c r="P302" s="235">
        <f>SUM(P290:P301)</f>
        <v>0</v>
      </c>
      <c r="Q302" s="234"/>
      <c r="S302" s="66"/>
    </row>
    <row r="304" spans="1:24" ht="16.5" customHeight="1" x14ac:dyDescent="0.25">
      <c r="A304" s="62" t="s">
        <v>107</v>
      </c>
      <c r="B304" s="63"/>
      <c r="C304" s="63"/>
      <c r="D304" s="63"/>
      <c r="E304" s="63"/>
      <c r="F304" s="63"/>
      <c r="G304" s="63"/>
      <c r="H304" s="63"/>
      <c r="I304" s="63"/>
      <c r="J304" s="63"/>
      <c r="K304" s="63"/>
    </row>
    <row r="305" spans="1:23" x14ac:dyDescent="0.25">
      <c r="A305" s="206" t="s">
        <v>18</v>
      </c>
      <c r="B305" s="206" t="str">
        <f>B$3</f>
        <v>Nom du chef de file FR / partenaire FR concerné</v>
      </c>
      <c r="C305" s="206" t="str">
        <f>"DDP"&amp;B$6&amp;"_PERSO_"&amp;B284</f>
        <v>DDP1_PERSO_</v>
      </c>
      <c r="D305" s="205">
        <f>J$9</f>
        <v>0</v>
      </c>
      <c r="E305" s="233">
        <f>T285</f>
        <v>30</v>
      </c>
      <c r="F305" s="205">
        <f>J$9</f>
        <v>0</v>
      </c>
      <c r="G305" s="204" t="s">
        <v>89</v>
      </c>
      <c r="H305" s="204"/>
      <c r="I305" s="232">
        <f>D302</f>
        <v>0</v>
      </c>
      <c r="J305" s="232" t="e">
        <f>I302</f>
        <v>#VALUE!</v>
      </c>
      <c r="L305" s="53"/>
      <c r="M305" s="1"/>
      <c r="N305" s="1"/>
      <c r="O305" s="68"/>
      <c r="P305" s="68"/>
      <c r="Q305" s="68"/>
      <c r="R305" s="1"/>
      <c r="S305" s="231"/>
      <c r="T305" s="231" t="e">
        <f>G302</f>
        <v>#VALUE!</v>
      </c>
      <c r="U305" s="1"/>
      <c r="V305" s="1"/>
      <c r="W305" s="1"/>
    </row>
    <row r="307" spans="1:23" s="55" customFormat="1" ht="40.5" customHeight="1" x14ac:dyDescent="0.25">
      <c r="A307" s="250" t="s">
        <v>76</v>
      </c>
      <c r="B307" s="291"/>
      <c r="C307" s="287"/>
      <c r="D307" s="288"/>
      <c r="E307" s="289" t="s">
        <v>77</v>
      </c>
      <c r="F307" s="290"/>
      <c r="G307" s="291"/>
      <c r="H307" s="287"/>
      <c r="I307" s="287"/>
      <c r="J307" s="288"/>
      <c r="K307" s="249"/>
      <c r="L307" s="54"/>
      <c r="M307" s="54"/>
      <c r="N307" s="54"/>
      <c r="O307" s="54"/>
      <c r="P307" s="54"/>
      <c r="Q307" s="54"/>
    </row>
    <row r="308" spans="1:23" s="55" customFormat="1" ht="40.5" customHeight="1" x14ac:dyDescent="0.25">
      <c r="A308" s="250" t="s">
        <v>92</v>
      </c>
      <c r="B308" s="200"/>
      <c r="C308" s="198"/>
      <c r="D308" s="199"/>
      <c r="E308" s="226" t="s">
        <v>78</v>
      </c>
      <c r="F308" s="225" t="s">
        <v>90</v>
      </c>
      <c r="G308" s="118"/>
      <c r="H308" s="79"/>
      <c r="I308" s="252" t="s">
        <v>91</v>
      </c>
      <c r="J308" s="119"/>
      <c r="K308" s="251"/>
      <c r="L308" s="54"/>
      <c r="M308" s="54"/>
      <c r="N308" s="54"/>
      <c r="O308" s="54"/>
      <c r="P308" s="54"/>
      <c r="Q308" s="54"/>
      <c r="S308" s="1">
        <f>MONTH(G308)</f>
        <v>1</v>
      </c>
      <c r="T308" s="68">
        <f>IF(S308=2,G308+27,IF(OR(S308=1,S308=3,S308=5,S308=7,S308=8,S308=10,S308=12),G308+30,G308+29))</f>
        <v>30</v>
      </c>
    </row>
    <row r="309" spans="1:23" s="55" customFormat="1" ht="40.5" customHeight="1" x14ac:dyDescent="0.25">
      <c r="A309" s="250" t="s">
        <v>85</v>
      </c>
      <c r="B309" s="286"/>
      <c r="C309" s="287"/>
      <c r="D309" s="288"/>
      <c r="E309" s="289" t="s">
        <v>86</v>
      </c>
      <c r="F309" s="290"/>
      <c r="G309" s="291"/>
      <c r="H309" s="287"/>
      <c r="I309" s="287"/>
      <c r="J309" s="288"/>
      <c r="K309" s="249"/>
      <c r="L309" s="54"/>
      <c r="M309" s="54"/>
      <c r="N309" s="54"/>
      <c r="O309" s="54"/>
      <c r="P309" s="54"/>
      <c r="Q309" s="54"/>
    </row>
    <row r="310" spans="1:23" s="55" customFormat="1" ht="20.25" customHeight="1" x14ac:dyDescent="0.25">
      <c r="A310" s="223"/>
      <c r="B310" s="223"/>
      <c r="C310" s="223"/>
      <c r="D310" s="59"/>
      <c r="E310" s="222"/>
      <c r="F310" s="222"/>
      <c r="G310" s="222"/>
      <c r="H310" s="222"/>
      <c r="I310" s="222"/>
      <c r="J310" s="222"/>
      <c r="K310" s="222"/>
      <c r="L310" s="54"/>
      <c r="M310" s="54"/>
      <c r="N310" s="54"/>
      <c r="O310" s="54"/>
      <c r="P310" s="54"/>
      <c r="Q310" s="54"/>
    </row>
    <row r="311" spans="1:23" s="55" customFormat="1" ht="39.75" customHeight="1" x14ac:dyDescent="0.25">
      <c r="A311" s="248"/>
      <c r="B311" s="292" t="s">
        <v>55</v>
      </c>
      <c r="C311" s="293"/>
      <c r="D311" s="294"/>
      <c r="E311" s="292" t="s">
        <v>56</v>
      </c>
      <c r="F311" s="294"/>
      <c r="G311" s="292" t="s">
        <v>61</v>
      </c>
      <c r="H311" s="293"/>
      <c r="I311" s="293"/>
      <c r="J311" s="293"/>
      <c r="K311" s="245"/>
      <c r="L311" s="283" t="s">
        <v>84</v>
      </c>
      <c r="M311" s="283"/>
      <c r="N311" s="283"/>
      <c r="O311" s="283"/>
      <c r="P311" s="283"/>
      <c r="Q311" s="283"/>
    </row>
    <row r="312" spans="1:23" s="57" customFormat="1" ht="39.6" x14ac:dyDescent="0.25">
      <c r="A312" s="247" t="s">
        <v>104</v>
      </c>
      <c r="B312" s="247" t="s">
        <v>103</v>
      </c>
      <c r="C312" s="247" t="s">
        <v>105</v>
      </c>
      <c r="D312" s="247" t="s">
        <v>139</v>
      </c>
      <c r="E312" s="247" t="s">
        <v>101</v>
      </c>
      <c r="F312" s="246" t="s">
        <v>102</v>
      </c>
      <c r="G312" s="246" t="s">
        <v>52</v>
      </c>
      <c r="H312" s="246"/>
      <c r="I312" s="246" t="s">
        <v>88</v>
      </c>
      <c r="J312" s="246" t="s">
        <v>97</v>
      </c>
      <c r="K312" s="245"/>
      <c r="L312" s="244" t="s">
        <v>57</v>
      </c>
      <c r="M312" s="244" t="s">
        <v>58</v>
      </c>
      <c r="N312" s="244" t="s">
        <v>59</v>
      </c>
      <c r="O312" s="244" t="s">
        <v>34</v>
      </c>
      <c r="P312" s="244" t="s">
        <v>54</v>
      </c>
      <c r="Q312" s="244" t="s">
        <v>14</v>
      </c>
    </row>
    <row r="313" spans="1:23" s="55" customFormat="1" ht="21" customHeight="1" x14ac:dyDescent="0.25">
      <c r="A313" s="242" t="s">
        <v>32</v>
      </c>
      <c r="B313" s="120"/>
      <c r="C313" s="120"/>
      <c r="D313" s="241">
        <f t="shared" ref="D313:D324" si="26">B313+C313</f>
        <v>0</v>
      </c>
      <c r="E313" s="121"/>
      <c r="F313" s="103" t="str">
        <f t="shared" ref="F313:F324" si="27">IF($G$309="","",IF(D313=0,"",$G$309/12*$B$309))</f>
        <v/>
      </c>
      <c r="G313" s="243"/>
      <c r="H313" s="243"/>
      <c r="I313" s="243"/>
      <c r="J313" s="243"/>
      <c r="K313" s="284"/>
      <c r="L313" s="189"/>
      <c r="M313" s="285"/>
      <c r="N313" s="189"/>
      <c r="O313" s="201"/>
      <c r="P313" s="201"/>
      <c r="Q313" s="201"/>
    </row>
    <row r="314" spans="1:23" s="55" customFormat="1" ht="21" customHeight="1" x14ac:dyDescent="0.25">
      <c r="A314" s="242" t="s">
        <v>31</v>
      </c>
      <c r="B314" s="120"/>
      <c r="C314" s="120"/>
      <c r="D314" s="241">
        <f t="shared" si="26"/>
        <v>0</v>
      </c>
      <c r="E314" s="121"/>
      <c r="F314" s="104" t="str">
        <f t="shared" si="27"/>
        <v/>
      </c>
      <c r="G314" s="243"/>
      <c r="H314" s="243"/>
      <c r="I314" s="243"/>
      <c r="J314" s="243"/>
      <c r="K314" s="284"/>
      <c r="L314" s="189"/>
      <c r="M314" s="285"/>
      <c r="N314" s="189"/>
      <c r="O314" s="201"/>
      <c r="P314" s="201"/>
      <c r="Q314" s="201"/>
    </row>
    <row r="315" spans="1:23" s="55" customFormat="1" ht="21" customHeight="1" x14ac:dyDescent="0.25">
      <c r="A315" s="242" t="s">
        <v>30</v>
      </c>
      <c r="B315" s="120"/>
      <c r="C315" s="120"/>
      <c r="D315" s="241">
        <f t="shared" si="26"/>
        <v>0</v>
      </c>
      <c r="E315" s="121"/>
      <c r="F315" s="104" t="str">
        <f t="shared" si="27"/>
        <v/>
      </c>
      <c r="G315" s="243"/>
      <c r="H315" s="243"/>
      <c r="I315" s="243"/>
      <c r="J315" s="243"/>
      <c r="K315" s="284"/>
      <c r="L315" s="189"/>
      <c r="M315" s="285"/>
      <c r="N315" s="189"/>
      <c r="O315" s="201"/>
      <c r="P315" s="201"/>
      <c r="Q315" s="201"/>
    </row>
    <row r="316" spans="1:23" s="55" customFormat="1" ht="21" customHeight="1" x14ac:dyDescent="0.25">
      <c r="A316" s="242" t="s">
        <v>29</v>
      </c>
      <c r="B316" s="120"/>
      <c r="C316" s="120"/>
      <c r="D316" s="241">
        <f t="shared" si="26"/>
        <v>0</v>
      </c>
      <c r="E316" s="121"/>
      <c r="F316" s="104" t="str">
        <f t="shared" si="27"/>
        <v/>
      </c>
      <c r="G316" s="243"/>
      <c r="H316" s="243"/>
      <c r="I316" s="243"/>
      <c r="J316" s="243"/>
      <c r="K316" s="284"/>
      <c r="L316" s="189"/>
      <c r="M316" s="285"/>
      <c r="N316" s="189"/>
      <c r="O316" s="201"/>
      <c r="P316" s="201"/>
      <c r="Q316" s="201"/>
    </row>
    <row r="317" spans="1:23" s="55" customFormat="1" ht="21" customHeight="1" x14ac:dyDescent="0.25">
      <c r="A317" s="242" t="s">
        <v>28</v>
      </c>
      <c r="B317" s="120"/>
      <c r="C317" s="120"/>
      <c r="D317" s="241">
        <f t="shared" si="26"/>
        <v>0</v>
      </c>
      <c r="E317" s="121"/>
      <c r="F317" s="104" t="str">
        <f t="shared" si="27"/>
        <v/>
      </c>
      <c r="G317" s="243"/>
      <c r="H317" s="243"/>
      <c r="I317" s="243"/>
      <c r="J317" s="243"/>
      <c r="K317" s="284"/>
      <c r="L317" s="189"/>
      <c r="M317" s="285"/>
      <c r="N317" s="189"/>
      <c r="O317" s="201"/>
      <c r="P317" s="201"/>
      <c r="Q317" s="201"/>
    </row>
    <row r="318" spans="1:23" s="55" customFormat="1" ht="21" customHeight="1" x14ac:dyDescent="0.25">
      <c r="A318" s="242" t="s">
        <v>27</v>
      </c>
      <c r="B318" s="120"/>
      <c r="C318" s="120"/>
      <c r="D318" s="241">
        <f t="shared" si="26"/>
        <v>0</v>
      </c>
      <c r="E318" s="121"/>
      <c r="F318" s="104" t="str">
        <f t="shared" si="27"/>
        <v/>
      </c>
      <c r="G318" s="243"/>
      <c r="H318" s="243"/>
      <c r="I318" s="243"/>
      <c r="J318" s="243"/>
      <c r="K318" s="284"/>
      <c r="L318" s="189"/>
      <c r="M318" s="285"/>
      <c r="N318" s="189"/>
      <c r="O318" s="201"/>
      <c r="P318" s="201"/>
      <c r="Q318" s="201"/>
    </row>
    <row r="319" spans="1:23" s="55" customFormat="1" ht="21" customHeight="1" x14ac:dyDescent="0.25">
      <c r="A319" s="242" t="s">
        <v>26</v>
      </c>
      <c r="B319" s="120"/>
      <c r="C319" s="120"/>
      <c r="D319" s="241">
        <f t="shared" si="26"/>
        <v>0</v>
      </c>
      <c r="E319" s="121"/>
      <c r="F319" s="104" t="str">
        <f t="shared" si="27"/>
        <v/>
      </c>
      <c r="G319" s="243"/>
      <c r="H319" s="243"/>
      <c r="I319" s="243"/>
      <c r="J319" s="243"/>
      <c r="K319" s="284"/>
      <c r="L319" s="189"/>
      <c r="M319" s="285"/>
      <c r="N319" s="189"/>
      <c r="O319" s="201"/>
      <c r="P319" s="201"/>
      <c r="Q319" s="201"/>
    </row>
    <row r="320" spans="1:23" s="55" customFormat="1" ht="21" customHeight="1" x14ac:dyDescent="0.25">
      <c r="A320" s="242" t="s">
        <v>25</v>
      </c>
      <c r="B320" s="120"/>
      <c r="C320" s="120"/>
      <c r="D320" s="241">
        <f t="shared" si="26"/>
        <v>0</v>
      </c>
      <c r="E320" s="121"/>
      <c r="F320" s="104" t="str">
        <f t="shared" si="27"/>
        <v/>
      </c>
      <c r="G320" s="243"/>
      <c r="H320" s="243"/>
      <c r="I320" s="243"/>
      <c r="J320" s="243"/>
      <c r="K320" s="284"/>
      <c r="L320" s="189"/>
      <c r="M320" s="285"/>
      <c r="N320" s="189"/>
      <c r="O320" s="201"/>
      <c r="P320" s="201"/>
      <c r="Q320" s="201"/>
    </row>
    <row r="321" spans="1:24" s="55" customFormat="1" ht="21" customHeight="1" x14ac:dyDescent="0.25">
      <c r="A321" s="242" t="s">
        <v>24</v>
      </c>
      <c r="B321" s="120"/>
      <c r="C321" s="120"/>
      <c r="D321" s="241">
        <f t="shared" si="26"/>
        <v>0</v>
      </c>
      <c r="E321" s="121"/>
      <c r="F321" s="104" t="str">
        <f t="shared" si="27"/>
        <v/>
      </c>
      <c r="G321" s="243"/>
      <c r="H321" s="243"/>
      <c r="I321" s="243"/>
      <c r="J321" s="243"/>
      <c r="K321" s="284"/>
      <c r="L321" s="189"/>
      <c r="M321" s="285"/>
      <c r="N321" s="189"/>
      <c r="O321" s="201"/>
      <c r="P321" s="201"/>
      <c r="Q321" s="201"/>
    </row>
    <row r="322" spans="1:24" ht="21" customHeight="1" x14ac:dyDescent="0.25">
      <c r="A322" s="242" t="s">
        <v>23</v>
      </c>
      <c r="B322" s="120"/>
      <c r="C322" s="120"/>
      <c r="D322" s="241">
        <f t="shared" si="26"/>
        <v>0</v>
      </c>
      <c r="E322" s="121"/>
      <c r="F322" s="104" t="str">
        <f t="shared" si="27"/>
        <v/>
      </c>
      <c r="G322" s="243"/>
      <c r="H322" s="243"/>
      <c r="I322" s="243"/>
      <c r="J322" s="243"/>
      <c r="K322" s="284"/>
      <c r="L322" s="189"/>
      <c r="M322" s="285"/>
      <c r="N322" s="189"/>
      <c r="O322" s="201"/>
      <c r="P322" s="201"/>
      <c r="Q322" s="201"/>
    </row>
    <row r="323" spans="1:24" ht="21" customHeight="1" x14ac:dyDescent="0.25">
      <c r="A323" s="242" t="s">
        <v>22</v>
      </c>
      <c r="B323" s="120"/>
      <c r="C323" s="120"/>
      <c r="D323" s="241">
        <f t="shared" si="26"/>
        <v>0</v>
      </c>
      <c r="E323" s="121"/>
      <c r="F323" s="104" t="str">
        <f t="shared" si="27"/>
        <v/>
      </c>
      <c r="G323" s="243"/>
      <c r="H323" s="243"/>
      <c r="I323" s="243"/>
      <c r="J323" s="243"/>
      <c r="K323" s="284"/>
      <c r="L323" s="189"/>
      <c r="M323" s="285"/>
      <c r="N323" s="189"/>
      <c r="O323" s="201"/>
      <c r="P323" s="201"/>
      <c r="Q323" s="201"/>
    </row>
    <row r="324" spans="1:24" ht="21" customHeight="1" x14ac:dyDescent="0.25">
      <c r="A324" s="242" t="s">
        <v>21</v>
      </c>
      <c r="B324" s="120"/>
      <c r="C324" s="120"/>
      <c r="D324" s="241">
        <f t="shared" si="26"/>
        <v>0</v>
      </c>
      <c r="E324" s="121"/>
      <c r="F324" s="105" t="str">
        <f t="shared" si="27"/>
        <v/>
      </c>
      <c r="G324" s="240"/>
      <c r="H324" s="240"/>
      <c r="I324" s="240"/>
      <c r="J324" s="240"/>
      <c r="K324" s="284"/>
      <c r="L324" s="189"/>
      <c r="M324" s="285"/>
      <c r="N324" s="189"/>
      <c r="O324" s="201"/>
      <c r="P324" s="201"/>
      <c r="Q324" s="201"/>
      <c r="R324" s="68"/>
      <c r="S324" s="1"/>
      <c r="T324" s="1"/>
      <c r="U324" s="1"/>
      <c r="V324" s="1"/>
      <c r="W324" s="1"/>
      <c r="X324" s="1"/>
    </row>
    <row r="325" spans="1:24" s="55" customFormat="1" ht="20.25" customHeight="1" x14ac:dyDescent="0.25">
      <c r="A325" s="239" t="s">
        <v>53</v>
      </c>
      <c r="B325" s="237">
        <f>SUM(B313:B324)</f>
        <v>0</v>
      </c>
      <c r="C325" s="237">
        <f>SUM(C313:C324)</f>
        <v>0</v>
      </c>
      <c r="D325" s="237">
        <f>SUM(D313:D324)</f>
        <v>0</v>
      </c>
      <c r="E325" s="238">
        <f>SUM(E313:E324)</f>
        <v>0</v>
      </c>
      <c r="F325" s="238">
        <f>SUM(F313:F324)</f>
        <v>0</v>
      </c>
      <c r="G325" s="30" t="e">
        <f>IF(J325*E325&gt;D325,D325,J325*E325)</f>
        <v>#VALUE!</v>
      </c>
      <c r="H325" s="30"/>
      <c r="I325" s="237" t="e">
        <f>D325-G325</f>
        <v>#VALUE!</v>
      </c>
      <c r="J325" s="237" t="str">
        <f>IF(D325&gt;0,IF(D325&gt;COUNT(B313:B324)/12*100000*B309,COUNT(B313:B324)/12*100000*B309/F325,D325/F325),"")</f>
        <v/>
      </c>
      <c r="K325" s="236"/>
      <c r="L325" s="58"/>
      <c r="M325" s="58"/>
      <c r="N325" s="58"/>
      <c r="O325" s="235">
        <f>SUM(O313:O324)</f>
        <v>0</v>
      </c>
      <c r="P325" s="235">
        <f>SUM(P313:P324)</f>
        <v>0</v>
      </c>
      <c r="Q325" s="234"/>
      <c r="S325" s="66"/>
    </row>
    <row r="327" spans="1:24" ht="16.5" customHeight="1" x14ac:dyDescent="0.25">
      <c r="A327" s="62" t="s">
        <v>107</v>
      </c>
      <c r="B327" s="63"/>
      <c r="C327" s="63"/>
      <c r="D327" s="63"/>
      <c r="E327" s="63"/>
      <c r="F327" s="63"/>
      <c r="G327" s="63"/>
      <c r="H327" s="63"/>
      <c r="I327" s="63"/>
      <c r="J327" s="63"/>
      <c r="K327" s="63"/>
    </row>
    <row r="328" spans="1:24" x14ac:dyDescent="0.25">
      <c r="A328" s="206" t="s">
        <v>18</v>
      </c>
      <c r="B328" s="206" t="str">
        <f>B$3</f>
        <v>Nom du chef de file FR / partenaire FR concerné</v>
      </c>
      <c r="C328" s="206" t="str">
        <f>"DDP"&amp;B$6&amp;"_PERSO_"&amp;B307</f>
        <v>DDP1_PERSO_</v>
      </c>
      <c r="D328" s="205">
        <f>J$9</f>
        <v>0</v>
      </c>
      <c r="E328" s="233">
        <f>T308</f>
        <v>30</v>
      </c>
      <c r="F328" s="205">
        <f>J$9</f>
        <v>0</v>
      </c>
      <c r="G328" s="204" t="s">
        <v>89</v>
      </c>
      <c r="H328" s="204"/>
      <c r="I328" s="232">
        <f>D325</f>
        <v>0</v>
      </c>
      <c r="J328" s="232" t="e">
        <f>I325</f>
        <v>#VALUE!</v>
      </c>
      <c r="L328" s="53"/>
      <c r="M328" s="1"/>
      <c r="N328" s="1"/>
      <c r="O328" s="68"/>
      <c r="P328" s="68"/>
      <c r="Q328" s="68"/>
      <c r="R328" s="1"/>
      <c r="S328" s="231"/>
      <c r="T328" s="231" t="e">
        <f>G325</f>
        <v>#VALUE!</v>
      </c>
      <c r="U328" s="1"/>
      <c r="V328" s="1"/>
      <c r="W328" s="1"/>
    </row>
    <row r="330" spans="1:24" s="55" customFormat="1" ht="40.5" customHeight="1" x14ac:dyDescent="0.25">
      <c r="A330" s="250" t="s">
        <v>76</v>
      </c>
      <c r="B330" s="291"/>
      <c r="C330" s="287"/>
      <c r="D330" s="288"/>
      <c r="E330" s="289" t="s">
        <v>77</v>
      </c>
      <c r="F330" s="290"/>
      <c r="G330" s="291"/>
      <c r="H330" s="287"/>
      <c r="I330" s="287"/>
      <c r="J330" s="288"/>
      <c r="K330" s="249"/>
      <c r="L330" s="54"/>
      <c r="M330" s="54"/>
      <c r="N330" s="54"/>
      <c r="O330" s="54"/>
      <c r="P330" s="54"/>
      <c r="Q330" s="54"/>
    </row>
    <row r="331" spans="1:24" s="55" customFormat="1" ht="40.5" customHeight="1" x14ac:dyDescent="0.25">
      <c r="A331" s="250" t="s">
        <v>92</v>
      </c>
      <c r="B331" s="200"/>
      <c r="C331" s="198"/>
      <c r="D331" s="199"/>
      <c r="E331" s="226" t="s">
        <v>78</v>
      </c>
      <c r="F331" s="225" t="s">
        <v>90</v>
      </c>
      <c r="G331" s="118"/>
      <c r="H331" s="79"/>
      <c r="I331" s="252" t="s">
        <v>91</v>
      </c>
      <c r="J331" s="119"/>
      <c r="K331" s="251"/>
      <c r="L331" s="54"/>
      <c r="M331" s="54"/>
      <c r="N331" s="54"/>
      <c r="O331" s="54"/>
      <c r="P331" s="54"/>
      <c r="Q331" s="54"/>
      <c r="S331" s="1">
        <f>MONTH(G331)</f>
        <v>1</v>
      </c>
      <c r="T331" s="68">
        <f>IF(S331=2,G331+27,IF(OR(S331=1,S331=3,S331=5,S331=7,S331=8,S331=10,S331=12),G331+30,G331+29))</f>
        <v>30</v>
      </c>
    </row>
    <row r="332" spans="1:24" s="55" customFormat="1" ht="40.5" customHeight="1" x14ac:dyDescent="0.25">
      <c r="A332" s="250" t="s">
        <v>85</v>
      </c>
      <c r="B332" s="286"/>
      <c r="C332" s="287"/>
      <c r="D332" s="288"/>
      <c r="E332" s="289" t="s">
        <v>86</v>
      </c>
      <c r="F332" s="290"/>
      <c r="G332" s="291"/>
      <c r="H332" s="287"/>
      <c r="I332" s="287"/>
      <c r="J332" s="288"/>
      <c r="K332" s="249"/>
      <c r="L332" s="54"/>
      <c r="M332" s="54"/>
      <c r="N332" s="54"/>
      <c r="O332" s="54"/>
      <c r="P332" s="54"/>
      <c r="Q332" s="54"/>
    </row>
    <row r="333" spans="1:24" s="55" customFormat="1" ht="20.25" customHeight="1" x14ac:dyDescent="0.25">
      <c r="A333" s="223"/>
      <c r="B333" s="223"/>
      <c r="C333" s="223"/>
      <c r="D333" s="59"/>
      <c r="E333" s="222"/>
      <c r="F333" s="222"/>
      <c r="G333" s="222"/>
      <c r="H333" s="222"/>
      <c r="I333" s="222"/>
      <c r="J333" s="222"/>
      <c r="K333" s="222"/>
      <c r="L333" s="54"/>
      <c r="M333" s="54"/>
      <c r="N333" s="54"/>
      <c r="O333" s="54"/>
      <c r="P333" s="54"/>
      <c r="Q333" s="54"/>
    </row>
    <row r="334" spans="1:24" s="55" customFormat="1" ht="39.75" customHeight="1" x14ac:dyDescent="0.25">
      <c r="A334" s="248"/>
      <c r="B334" s="292" t="s">
        <v>55</v>
      </c>
      <c r="C334" s="293"/>
      <c r="D334" s="294"/>
      <c r="E334" s="292" t="s">
        <v>56</v>
      </c>
      <c r="F334" s="294"/>
      <c r="G334" s="292" t="s">
        <v>61</v>
      </c>
      <c r="H334" s="293"/>
      <c r="I334" s="293"/>
      <c r="J334" s="293"/>
      <c r="K334" s="245"/>
      <c r="L334" s="283" t="s">
        <v>84</v>
      </c>
      <c r="M334" s="283"/>
      <c r="N334" s="283"/>
      <c r="O334" s="283"/>
      <c r="P334" s="283"/>
      <c r="Q334" s="283"/>
    </row>
    <row r="335" spans="1:24" s="57" customFormat="1" ht="39.6" x14ac:dyDescent="0.25">
      <c r="A335" s="247" t="s">
        <v>104</v>
      </c>
      <c r="B335" s="247" t="s">
        <v>103</v>
      </c>
      <c r="C335" s="247" t="s">
        <v>105</v>
      </c>
      <c r="D335" s="247" t="s">
        <v>139</v>
      </c>
      <c r="E335" s="247" t="s">
        <v>101</v>
      </c>
      <c r="F335" s="246" t="s">
        <v>102</v>
      </c>
      <c r="G335" s="246" t="s">
        <v>52</v>
      </c>
      <c r="H335" s="246"/>
      <c r="I335" s="246" t="s">
        <v>88</v>
      </c>
      <c r="J335" s="246" t="s">
        <v>97</v>
      </c>
      <c r="K335" s="245"/>
      <c r="L335" s="244" t="s">
        <v>57</v>
      </c>
      <c r="M335" s="244" t="s">
        <v>58</v>
      </c>
      <c r="N335" s="244" t="s">
        <v>59</v>
      </c>
      <c r="O335" s="244" t="s">
        <v>34</v>
      </c>
      <c r="P335" s="244" t="s">
        <v>54</v>
      </c>
      <c r="Q335" s="244" t="s">
        <v>14</v>
      </c>
    </row>
    <row r="336" spans="1:24" s="55" customFormat="1" ht="21" customHeight="1" x14ac:dyDescent="0.25">
      <c r="A336" s="242" t="s">
        <v>32</v>
      </c>
      <c r="B336" s="120"/>
      <c r="C336" s="120"/>
      <c r="D336" s="241">
        <f t="shared" ref="D336:D347" si="28">B336+C336</f>
        <v>0</v>
      </c>
      <c r="E336" s="121"/>
      <c r="F336" s="103" t="str">
        <f t="shared" ref="F336:F347" si="29">IF($G$332="","",IF(D336=0,"",$G$332/12*$B$332))</f>
        <v/>
      </c>
      <c r="G336" s="243"/>
      <c r="H336" s="243"/>
      <c r="I336" s="243"/>
      <c r="J336" s="243"/>
      <c r="K336" s="284"/>
      <c r="L336" s="189"/>
      <c r="M336" s="285"/>
      <c r="N336" s="189"/>
      <c r="O336" s="201"/>
      <c r="P336" s="201"/>
      <c r="Q336" s="201"/>
    </row>
    <row r="337" spans="1:24" s="55" customFormat="1" ht="21" customHeight="1" x14ac:dyDescent="0.25">
      <c r="A337" s="242" t="s">
        <v>31</v>
      </c>
      <c r="B337" s="120"/>
      <c r="C337" s="120"/>
      <c r="D337" s="241">
        <f t="shared" si="28"/>
        <v>0</v>
      </c>
      <c r="E337" s="121"/>
      <c r="F337" s="104" t="str">
        <f t="shared" si="29"/>
        <v/>
      </c>
      <c r="G337" s="243"/>
      <c r="H337" s="243"/>
      <c r="I337" s="243"/>
      <c r="J337" s="243"/>
      <c r="K337" s="284"/>
      <c r="L337" s="189"/>
      <c r="M337" s="285"/>
      <c r="N337" s="189"/>
      <c r="O337" s="201"/>
      <c r="P337" s="201"/>
      <c r="Q337" s="201"/>
    </row>
    <row r="338" spans="1:24" s="55" customFormat="1" ht="21" customHeight="1" x14ac:dyDescent="0.25">
      <c r="A338" s="242" t="s">
        <v>30</v>
      </c>
      <c r="B338" s="120"/>
      <c r="C338" s="120"/>
      <c r="D338" s="241">
        <f t="shared" si="28"/>
        <v>0</v>
      </c>
      <c r="E338" s="121"/>
      <c r="F338" s="104" t="str">
        <f t="shared" si="29"/>
        <v/>
      </c>
      <c r="G338" s="243"/>
      <c r="H338" s="243"/>
      <c r="I338" s="243"/>
      <c r="J338" s="243"/>
      <c r="K338" s="284"/>
      <c r="L338" s="189"/>
      <c r="M338" s="285"/>
      <c r="N338" s="189"/>
      <c r="O338" s="201"/>
      <c r="P338" s="201"/>
      <c r="Q338" s="201"/>
    </row>
    <row r="339" spans="1:24" s="55" customFormat="1" ht="21" customHeight="1" x14ac:dyDescent="0.25">
      <c r="A339" s="242" t="s">
        <v>29</v>
      </c>
      <c r="B339" s="120"/>
      <c r="C339" s="120"/>
      <c r="D339" s="241">
        <f t="shared" si="28"/>
        <v>0</v>
      </c>
      <c r="E339" s="121"/>
      <c r="F339" s="104" t="str">
        <f t="shared" si="29"/>
        <v/>
      </c>
      <c r="G339" s="243"/>
      <c r="H339" s="243"/>
      <c r="I339" s="243"/>
      <c r="J339" s="243"/>
      <c r="K339" s="284"/>
      <c r="L339" s="189"/>
      <c r="M339" s="285"/>
      <c r="N339" s="189"/>
      <c r="O339" s="201"/>
      <c r="P339" s="201"/>
      <c r="Q339" s="201"/>
    </row>
    <row r="340" spans="1:24" s="55" customFormat="1" ht="21" customHeight="1" x14ac:dyDescent="0.25">
      <c r="A340" s="242" t="s">
        <v>28</v>
      </c>
      <c r="B340" s="120"/>
      <c r="C340" s="120"/>
      <c r="D340" s="241">
        <f t="shared" si="28"/>
        <v>0</v>
      </c>
      <c r="E340" s="121"/>
      <c r="F340" s="104" t="str">
        <f t="shared" si="29"/>
        <v/>
      </c>
      <c r="G340" s="243"/>
      <c r="H340" s="243"/>
      <c r="I340" s="243"/>
      <c r="J340" s="243"/>
      <c r="K340" s="284"/>
      <c r="L340" s="189"/>
      <c r="M340" s="285"/>
      <c r="N340" s="189"/>
      <c r="O340" s="201"/>
      <c r="P340" s="201"/>
      <c r="Q340" s="201"/>
    </row>
    <row r="341" spans="1:24" s="55" customFormat="1" ht="21" customHeight="1" x14ac:dyDescent="0.25">
      <c r="A341" s="242" t="s">
        <v>27</v>
      </c>
      <c r="B341" s="120"/>
      <c r="C341" s="120"/>
      <c r="D341" s="241">
        <f t="shared" si="28"/>
        <v>0</v>
      </c>
      <c r="E341" s="121"/>
      <c r="F341" s="104" t="str">
        <f t="shared" si="29"/>
        <v/>
      </c>
      <c r="G341" s="243"/>
      <c r="H341" s="243"/>
      <c r="I341" s="243"/>
      <c r="J341" s="243"/>
      <c r="K341" s="284"/>
      <c r="L341" s="189"/>
      <c r="M341" s="285"/>
      <c r="N341" s="189"/>
      <c r="O341" s="201"/>
      <c r="P341" s="201"/>
      <c r="Q341" s="201"/>
    </row>
    <row r="342" spans="1:24" s="55" customFormat="1" ht="21" customHeight="1" x14ac:dyDescent="0.25">
      <c r="A342" s="242" t="s">
        <v>26</v>
      </c>
      <c r="B342" s="120"/>
      <c r="C342" s="120"/>
      <c r="D342" s="241">
        <f t="shared" si="28"/>
        <v>0</v>
      </c>
      <c r="E342" s="121"/>
      <c r="F342" s="104" t="str">
        <f t="shared" si="29"/>
        <v/>
      </c>
      <c r="G342" s="243"/>
      <c r="H342" s="243"/>
      <c r="I342" s="243"/>
      <c r="J342" s="243"/>
      <c r="K342" s="284"/>
      <c r="L342" s="189"/>
      <c r="M342" s="285"/>
      <c r="N342" s="189"/>
      <c r="O342" s="201"/>
      <c r="P342" s="201"/>
      <c r="Q342" s="201"/>
    </row>
    <row r="343" spans="1:24" s="55" customFormat="1" ht="21" customHeight="1" x14ac:dyDescent="0.25">
      <c r="A343" s="242" t="s">
        <v>25</v>
      </c>
      <c r="B343" s="120"/>
      <c r="C343" s="120"/>
      <c r="D343" s="241">
        <f t="shared" si="28"/>
        <v>0</v>
      </c>
      <c r="E343" s="121"/>
      <c r="F343" s="104" t="str">
        <f t="shared" si="29"/>
        <v/>
      </c>
      <c r="G343" s="243"/>
      <c r="H343" s="243"/>
      <c r="I343" s="243"/>
      <c r="J343" s="243"/>
      <c r="K343" s="284"/>
      <c r="L343" s="189"/>
      <c r="M343" s="285"/>
      <c r="N343" s="189"/>
      <c r="O343" s="201"/>
      <c r="P343" s="201"/>
      <c r="Q343" s="201"/>
    </row>
    <row r="344" spans="1:24" s="55" customFormat="1" ht="21" customHeight="1" x14ac:dyDescent="0.25">
      <c r="A344" s="242" t="s">
        <v>24</v>
      </c>
      <c r="B344" s="120"/>
      <c r="C344" s="120"/>
      <c r="D344" s="241">
        <f t="shared" si="28"/>
        <v>0</v>
      </c>
      <c r="E344" s="121"/>
      <c r="F344" s="104" t="str">
        <f t="shared" si="29"/>
        <v/>
      </c>
      <c r="G344" s="243"/>
      <c r="H344" s="243"/>
      <c r="I344" s="243"/>
      <c r="J344" s="243"/>
      <c r="K344" s="284"/>
      <c r="L344" s="189"/>
      <c r="M344" s="285"/>
      <c r="N344" s="189"/>
      <c r="O344" s="201"/>
      <c r="P344" s="201"/>
      <c r="Q344" s="201"/>
    </row>
    <row r="345" spans="1:24" ht="21" customHeight="1" x14ac:dyDescent="0.25">
      <c r="A345" s="242" t="s">
        <v>23</v>
      </c>
      <c r="B345" s="120"/>
      <c r="C345" s="120"/>
      <c r="D345" s="241">
        <f t="shared" si="28"/>
        <v>0</v>
      </c>
      <c r="E345" s="121"/>
      <c r="F345" s="104" t="str">
        <f t="shared" si="29"/>
        <v/>
      </c>
      <c r="G345" s="243"/>
      <c r="H345" s="243"/>
      <c r="I345" s="243"/>
      <c r="J345" s="243"/>
      <c r="K345" s="284"/>
      <c r="L345" s="189"/>
      <c r="M345" s="285"/>
      <c r="N345" s="189"/>
      <c r="O345" s="201"/>
      <c r="P345" s="201"/>
      <c r="Q345" s="201"/>
    </row>
    <row r="346" spans="1:24" ht="21" customHeight="1" x14ac:dyDescent="0.25">
      <c r="A346" s="242" t="s">
        <v>22</v>
      </c>
      <c r="B346" s="120"/>
      <c r="C346" s="120"/>
      <c r="D346" s="241">
        <f t="shared" si="28"/>
        <v>0</v>
      </c>
      <c r="E346" s="121"/>
      <c r="F346" s="104" t="str">
        <f t="shared" si="29"/>
        <v/>
      </c>
      <c r="G346" s="243"/>
      <c r="H346" s="243"/>
      <c r="I346" s="243"/>
      <c r="J346" s="243"/>
      <c r="K346" s="284"/>
      <c r="L346" s="189"/>
      <c r="M346" s="285"/>
      <c r="N346" s="189"/>
      <c r="O346" s="201"/>
      <c r="P346" s="201"/>
      <c r="Q346" s="201"/>
    </row>
    <row r="347" spans="1:24" ht="21" customHeight="1" x14ac:dyDescent="0.25">
      <c r="A347" s="242" t="s">
        <v>21</v>
      </c>
      <c r="B347" s="120"/>
      <c r="C347" s="120"/>
      <c r="D347" s="241">
        <f t="shared" si="28"/>
        <v>0</v>
      </c>
      <c r="E347" s="121"/>
      <c r="F347" s="105" t="str">
        <f t="shared" si="29"/>
        <v/>
      </c>
      <c r="G347" s="240"/>
      <c r="H347" s="240"/>
      <c r="I347" s="240"/>
      <c r="J347" s="240"/>
      <c r="K347" s="284"/>
      <c r="L347" s="189"/>
      <c r="M347" s="285"/>
      <c r="N347" s="189"/>
      <c r="O347" s="201"/>
      <c r="P347" s="201"/>
      <c r="Q347" s="201"/>
      <c r="R347" s="68"/>
      <c r="S347" s="1"/>
      <c r="T347" s="1"/>
      <c r="U347" s="1"/>
      <c r="V347" s="1"/>
      <c r="W347" s="1"/>
      <c r="X347" s="1"/>
    </row>
    <row r="348" spans="1:24" s="55" customFormat="1" ht="20.25" customHeight="1" x14ac:dyDescent="0.25">
      <c r="A348" s="239" t="s">
        <v>53</v>
      </c>
      <c r="B348" s="237">
        <f>SUM(B336:B347)</f>
        <v>0</v>
      </c>
      <c r="C348" s="237">
        <f>SUM(C336:C347)</f>
        <v>0</v>
      </c>
      <c r="D348" s="237">
        <f>SUM(D336:D347)</f>
        <v>0</v>
      </c>
      <c r="E348" s="238">
        <f>SUM(E336:E347)</f>
        <v>0</v>
      </c>
      <c r="F348" s="238">
        <f>SUM(F336:F347)</f>
        <v>0</v>
      </c>
      <c r="G348" s="30" t="e">
        <f>IF(J348*E348&gt;D348,D348,J348*E348)</f>
        <v>#VALUE!</v>
      </c>
      <c r="H348" s="30"/>
      <c r="I348" s="237" t="e">
        <f>D348-G348</f>
        <v>#VALUE!</v>
      </c>
      <c r="J348" s="237" t="str">
        <f>IF(D348&gt;0,IF(D348&gt;COUNT(B336:B347)/12*100000*B332,COUNT(B336:B347)/12*100000*B332/F348,D348/F348),"")</f>
        <v/>
      </c>
      <c r="K348" s="236"/>
      <c r="L348" s="58"/>
      <c r="M348" s="58"/>
      <c r="N348" s="58"/>
      <c r="O348" s="235">
        <f>SUM(O336:O347)</f>
        <v>0</v>
      </c>
      <c r="P348" s="235">
        <f>SUM(P336:P347)</f>
        <v>0</v>
      </c>
      <c r="Q348" s="234"/>
      <c r="S348" s="66"/>
    </row>
    <row r="350" spans="1:24" ht="16.5" customHeight="1" x14ac:dyDescent="0.25">
      <c r="A350" s="62" t="s">
        <v>107</v>
      </c>
      <c r="B350" s="63"/>
      <c r="C350" s="63"/>
      <c r="D350" s="63"/>
      <c r="E350" s="63"/>
      <c r="F350" s="63"/>
      <c r="G350" s="63"/>
      <c r="H350" s="63"/>
      <c r="I350" s="63"/>
      <c r="J350" s="63"/>
      <c r="K350" s="63"/>
    </row>
    <row r="351" spans="1:24" x14ac:dyDescent="0.25">
      <c r="A351" s="206" t="s">
        <v>18</v>
      </c>
      <c r="B351" s="206" t="str">
        <f>B$3</f>
        <v>Nom du chef de file FR / partenaire FR concerné</v>
      </c>
      <c r="C351" s="206" t="str">
        <f>"DDP"&amp;B$6&amp;"_PERSO_"&amp;B330</f>
        <v>DDP1_PERSO_</v>
      </c>
      <c r="D351" s="205">
        <f>J$9</f>
        <v>0</v>
      </c>
      <c r="E351" s="233">
        <f>T331</f>
        <v>30</v>
      </c>
      <c r="F351" s="205">
        <f>J$9</f>
        <v>0</v>
      </c>
      <c r="G351" s="204" t="s">
        <v>89</v>
      </c>
      <c r="H351" s="204"/>
      <c r="I351" s="232">
        <f>D348</f>
        <v>0</v>
      </c>
      <c r="J351" s="232" t="e">
        <f>I348</f>
        <v>#VALUE!</v>
      </c>
      <c r="L351" s="53"/>
      <c r="M351" s="1"/>
      <c r="N351" s="1"/>
      <c r="O351" s="68"/>
      <c r="P351" s="68"/>
      <c r="Q351" s="68"/>
      <c r="R351" s="1"/>
      <c r="S351" s="231"/>
      <c r="T351" s="231" t="e">
        <f>G348</f>
        <v>#VALUE!</v>
      </c>
      <c r="U351" s="1"/>
      <c r="V351" s="1"/>
      <c r="W351" s="1"/>
    </row>
    <row r="353" spans="1:20" s="55" customFormat="1" ht="40.5" customHeight="1" x14ac:dyDescent="0.25">
      <c r="A353" s="250" t="s">
        <v>76</v>
      </c>
      <c r="B353" s="291"/>
      <c r="C353" s="287"/>
      <c r="D353" s="288"/>
      <c r="E353" s="289" t="s">
        <v>77</v>
      </c>
      <c r="F353" s="290"/>
      <c r="G353" s="291"/>
      <c r="H353" s="287"/>
      <c r="I353" s="287"/>
      <c r="J353" s="288"/>
      <c r="K353" s="249"/>
      <c r="L353" s="54"/>
      <c r="M353" s="54"/>
      <c r="N353" s="54"/>
      <c r="O353" s="54"/>
      <c r="P353" s="54"/>
      <c r="Q353" s="54"/>
    </row>
    <row r="354" spans="1:20" s="55" customFormat="1" ht="40.5" customHeight="1" x14ac:dyDescent="0.25">
      <c r="A354" s="250" t="s">
        <v>92</v>
      </c>
      <c r="B354" s="200"/>
      <c r="C354" s="198"/>
      <c r="D354" s="199"/>
      <c r="E354" s="226" t="s">
        <v>78</v>
      </c>
      <c r="F354" s="225" t="s">
        <v>90</v>
      </c>
      <c r="G354" s="118"/>
      <c r="H354" s="79"/>
      <c r="I354" s="252" t="s">
        <v>91</v>
      </c>
      <c r="J354" s="119"/>
      <c r="K354" s="251"/>
      <c r="L354" s="54"/>
      <c r="M354" s="54"/>
      <c r="N354" s="54"/>
      <c r="O354" s="54"/>
      <c r="P354" s="54"/>
      <c r="Q354" s="54"/>
      <c r="S354" s="1">
        <f>MONTH(G354)</f>
        <v>1</v>
      </c>
      <c r="T354" s="68">
        <f>IF(S354=2,G354+27,IF(OR(S354=1,S354=3,S354=5,S354=7,S354=8,S354=10,S354=12),G354+30,G354+29))</f>
        <v>30</v>
      </c>
    </row>
    <row r="355" spans="1:20" s="55" customFormat="1" ht="40.5" customHeight="1" x14ac:dyDescent="0.25">
      <c r="A355" s="250" t="s">
        <v>85</v>
      </c>
      <c r="B355" s="286"/>
      <c r="C355" s="287"/>
      <c r="D355" s="288"/>
      <c r="E355" s="289" t="s">
        <v>86</v>
      </c>
      <c r="F355" s="290"/>
      <c r="G355" s="291"/>
      <c r="H355" s="287"/>
      <c r="I355" s="287"/>
      <c r="J355" s="288"/>
      <c r="K355" s="249"/>
      <c r="L355" s="54"/>
      <c r="M355" s="54"/>
      <c r="N355" s="54"/>
      <c r="O355" s="54"/>
      <c r="P355" s="54"/>
      <c r="Q355" s="54"/>
    </row>
    <row r="356" spans="1:20" s="55" customFormat="1" ht="20.25" customHeight="1" x14ac:dyDescent="0.25">
      <c r="A356" s="223"/>
      <c r="B356" s="223"/>
      <c r="C356" s="223"/>
      <c r="D356" s="59"/>
      <c r="E356" s="222"/>
      <c r="F356" s="222"/>
      <c r="G356" s="222"/>
      <c r="H356" s="222"/>
      <c r="I356" s="222"/>
      <c r="J356" s="222"/>
      <c r="K356" s="222"/>
      <c r="L356" s="54"/>
      <c r="M356" s="54"/>
      <c r="N356" s="54"/>
      <c r="O356" s="54"/>
      <c r="P356" s="54"/>
      <c r="Q356" s="54"/>
    </row>
    <row r="357" spans="1:20" s="55" customFormat="1" ht="39.75" customHeight="1" x14ac:dyDescent="0.25">
      <c r="A357" s="248"/>
      <c r="B357" s="292" t="s">
        <v>55</v>
      </c>
      <c r="C357" s="293"/>
      <c r="D357" s="294"/>
      <c r="E357" s="292" t="s">
        <v>56</v>
      </c>
      <c r="F357" s="294"/>
      <c r="G357" s="292" t="s">
        <v>61</v>
      </c>
      <c r="H357" s="293"/>
      <c r="I357" s="293"/>
      <c r="J357" s="293"/>
      <c r="K357" s="245"/>
      <c r="L357" s="283" t="s">
        <v>84</v>
      </c>
      <c r="M357" s="283"/>
      <c r="N357" s="283"/>
      <c r="O357" s="283"/>
      <c r="P357" s="283"/>
      <c r="Q357" s="283"/>
    </row>
    <row r="358" spans="1:20" s="57" customFormat="1" ht="39.6" x14ac:dyDescent="0.25">
      <c r="A358" s="247" t="s">
        <v>104</v>
      </c>
      <c r="B358" s="247" t="s">
        <v>103</v>
      </c>
      <c r="C358" s="247" t="s">
        <v>105</v>
      </c>
      <c r="D358" s="247" t="s">
        <v>139</v>
      </c>
      <c r="E358" s="247" t="s">
        <v>101</v>
      </c>
      <c r="F358" s="246" t="s">
        <v>102</v>
      </c>
      <c r="G358" s="246" t="s">
        <v>52</v>
      </c>
      <c r="H358" s="246"/>
      <c r="I358" s="246" t="s">
        <v>88</v>
      </c>
      <c r="J358" s="246" t="s">
        <v>97</v>
      </c>
      <c r="K358" s="245"/>
      <c r="L358" s="244" t="s">
        <v>57</v>
      </c>
      <c r="M358" s="244" t="s">
        <v>58</v>
      </c>
      <c r="N358" s="244" t="s">
        <v>59</v>
      </c>
      <c r="O358" s="244" t="s">
        <v>34</v>
      </c>
      <c r="P358" s="244" t="s">
        <v>54</v>
      </c>
      <c r="Q358" s="244" t="s">
        <v>14</v>
      </c>
    </row>
    <row r="359" spans="1:20" s="55" customFormat="1" ht="21" customHeight="1" x14ac:dyDescent="0.25">
      <c r="A359" s="242" t="s">
        <v>32</v>
      </c>
      <c r="B359" s="120"/>
      <c r="C359" s="120"/>
      <c r="D359" s="241">
        <f t="shared" ref="D359:D370" si="30">B359+C359</f>
        <v>0</v>
      </c>
      <c r="E359" s="121"/>
      <c r="F359" s="103" t="str">
        <f t="shared" ref="F359:F370" si="31">IF($G$355="","",IF(D359=0,"",$G$355/12*$B$355))</f>
        <v/>
      </c>
      <c r="G359" s="243"/>
      <c r="H359" s="243"/>
      <c r="I359" s="243"/>
      <c r="J359" s="243"/>
      <c r="K359" s="284"/>
      <c r="L359" s="189"/>
      <c r="M359" s="285"/>
      <c r="N359" s="189"/>
      <c r="O359" s="201"/>
      <c r="P359" s="201"/>
      <c r="Q359" s="201"/>
    </row>
    <row r="360" spans="1:20" s="55" customFormat="1" ht="21" customHeight="1" x14ac:dyDescent="0.25">
      <c r="A360" s="242" t="s">
        <v>31</v>
      </c>
      <c r="B360" s="120"/>
      <c r="C360" s="120"/>
      <c r="D360" s="241">
        <f t="shared" si="30"/>
        <v>0</v>
      </c>
      <c r="E360" s="121"/>
      <c r="F360" s="104" t="str">
        <f t="shared" si="31"/>
        <v/>
      </c>
      <c r="G360" s="243"/>
      <c r="H360" s="243"/>
      <c r="I360" s="243"/>
      <c r="J360" s="243"/>
      <c r="K360" s="284"/>
      <c r="L360" s="189"/>
      <c r="M360" s="285"/>
      <c r="N360" s="189"/>
      <c r="O360" s="201"/>
      <c r="P360" s="201"/>
      <c r="Q360" s="201"/>
    </row>
    <row r="361" spans="1:20" s="55" customFormat="1" ht="21" customHeight="1" x14ac:dyDescent="0.25">
      <c r="A361" s="242" t="s">
        <v>30</v>
      </c>
      <c r="B361" s="120"/>
      <c r="C361" s="120"/>
      <c r="D361" s="241">
        <f t="shared" si="30"/>
        <v>0</v>
      </c>
      <c r="E361" s="121"/>
      <c r="F361" s="104" t="str">
        <f t="shared" si="31"/>
        <v/>
      </c>
      <c r="G361" s="243"/>
      <c r="H361" s="243"/>
      <c r="I361" s="243"/>
      <c r="J361" s="243"/>
      <c r="K361" s="284"/>
      <c r="L361" s="189"/>
      <c r="M361" s="285"/>
      <c r="N361" s="189"/>
      <c r="O361" s="201"/>
      <c r="P361" s="201"/>
      <c r="Q361" s="201"/>
    </row>
    <row r="362" spans="1:20" s="55" customFormat="1" ht="21" customHeight="1" x14ac:dyDescent="0.25">
      <c r="A362" s="242" t="s">
        <v>29</v>
      </c>
      <c r="B362" s="120"/>
      <c r="C362" s="120"/>
      <c r="D362" s="241">
        <f t="shared" si="30"/>
        <v>0</v>
      </c>
      <c r="E362" s="121"/>
      <c r="F362" s="104" t="str">
        <f t="shared" si="31"/>
        <v/>
      </c>
      <c r="G362" s="243"/>
      <c r="H362" s="243"/>
      <c r="I362" s="243"/>
      <c r="J362" s="243"/>
      <c r="K362" s="284"/>
      <c r="L362" s="189"/>
      <c r="M362" s="285"/>
      <c r="N362" s="189"/>
      <c r="O362" s="201"/>
      <c r="P362" s="201"/>
      <c r="Q362" s="201"/>
    </row>
    <row r="363" spans="1:20" s="55" customFormat="1" ht="21" customHeight="1" x14ac:dyDescent="0.25">
      <c r="A363" s="242" t="s">
        <v>28</v>
      </c>
      <c r="B363" s="120"/>
      <c r="C363" s="120"/>
      <c r="D363" s="241">
        <f t="shared" si="30"/>
        <v>0</v>
      </c>
      <c r="E363" s="121"/>
      <c r="F363" s="104" t="str">
        <f t="shared" si="31"/>
        <v/>
      </c>
      <c r="G363" s="243"/>
      <c r="H363" s="243"/>
      <c r="I363" s="243"/>
      <c r="J363" s="243"/>
      <c r="K363" s="284"/>
      <c r="L363" s="189"/>
      <c r="M363" s="285"/>
      <c r="N363" s="189"/>
      <c r="O363" s="201"/>
      <c r="P363" s="201"/>
      <c r="Q363" s="201"/>
    </row>
    <row r="364" spans="1:20" s="55" customFormat="1" ht="21" customHeight="1" x14ac:dyDescent="0.25">
      <c r="A364" s="242" t="s">
        <v>27</v>
      </c>
      <c r="B364" s="120"/>
      <c r="C364" s="120"/>
      <c r="D364" s="241">
        <f t="shared" si="30"/>
        <v>0</v>
      </c>
      <c r="E364" s="121"/>
      <c r="F364" s="104" t="str">
        <f t="shared" si="31"/>
        <v/>
      </c>
      <c r="G364" s="243"/>
      <c r="H364" s="243"/>
      <c r="I364" s="243"/>
      <c r="J364" s="243"/>
      <c r="K364" s="284"/>
      <c r="L364" s="189"/>
      <c r="M364" s="285"/>
      <c r="N364" s="189"/>
      <c r="O364" s="201"/>
      <c r="P364" s="201"/>
      <c r="Q364" s="201"/>
    </row>
    <row r="365" spans="1:20" s="55" customFormat="1" ht="21" customHeight="1" x14ac:dyDescent="0.25">
      <c r="A365" s="242" t="s">
        <v>26</v>
      </c>
      <c r="B365" s="120"/>
      <c r="C365" s="120"/>
      <c r="D365" s="241">
        <f t="shared" si="30"/>
        <v>0</v>
      </c>
      <c r="E365" s="121"/>
      <c r="F365" s="104" t="str">
        <f t="shared" si="31"/>
        <v/>
      </c>
      <c r="G365" s="243"/>
      <c r="H365" s="243"/>
      <c r="I365" s="243"/>
      <c r="J365" s="243"/>
      <c r="K365" s="284"/>
      <c r="L365" s="189"/>
      <c r="M365" s="285"/>
      <c r="N365" s="189"/>
      <c r="O365" s="201"/>
      <c r="P365" s="201"/>
      <c r="Q365" s="201"/>
    </row>
    <row r="366" spans="1:20" s="55" customFormat="1" ht="21" customHeight="1" x14ac:dyDescent="0.25">
      <c r="A366" s="242" t="s">
        <v>25</v>
      </c>
      <c r="B366" s="120"/>
      <c r="C366" s="120"/>
      <c r="D366" s="241">
        <f t="shared" si="30"/>
        <v>0</v>
      </c>
      <c r="E366" s="121"/>
      <c r="F366" s="104" t="str">
        <f t="shared" si="31"/>
        <v/>
      </c>
      <c r="G366" s="243"/>
      <c r="H366" s="243"/>
      <c r="I366" s="243"/>
      <c r="J366" s="243"/>
      <c r="K366" s="284"/>
      <c r="L366" s="189"/>
      <c r="M366" s="285"/>
      <c r="N366" s="189"/>
      <c r="O366" s="201"/>
      <c r="P366" s="201"/>
      <c r="Q366" s="201"/>
    </row>
    <row r="367" spans="1:20" s="55" customFormat="1" ht="21" customHeight="1" x14ac:dyDescent="0.25">
      <c r="A367" s="242" t="s">
        <v>24</v>
      </c>
      <c r="B367" s="120"/>
      <c r="C367" s="120"/>
      <c r="D367" s="241">
        <f t="shared" si="30"/>
        <v>0</v>
      </c>
      <c r="E367" s="121"/>
      <c r="F367" s="104" t="str">
        <f t="shared" si="31"/>
        <v/>
      </c>
      <c r="G367" s="243"/>
      <c r="H367" s="243"/>
      <c r="I367" s="243"/>
      <c r="J367" s="243"/>
      <c r="K367" s="284"/>
      <c r="L367" s="189"/>
      <c r="M367" s="285"/>
      <c r="N367" s="189"/>
      <c r="O367" s="201"/>
      <c r="P367" s="201"/>
      <c r="Q367" s="201"/>
    </row>
    <row r="368" spans="1:20" ht="21" customHeight="1" x14ac:dyDescent="0.25">
      <c r="A368" s="242" t="s">
        <v>23</v>
      </c>
      <c r="B368" s="120"/>
      <c r="C368" s="120"/>
      <c r="D368" s="241">
        <f t="shared" si="30"/>
        <v>0</v>
      </c>
      <c r="E368" s="121"/>
      <c r="F368" s="104" t="str">
        <f t="shared" si="31"/>
        <v/>
      </c>
      <c r="G368" s="243"/>
      <c r="H368" s="243"/>
      <c r="I368" s="243"/>
      <c r="J368" s="243"/>
      <c r="K368" s="284"/>
      <c r="L368" s="189"/>
      <c r="M368" s="285"/>
      <c r="N368" s="189"/>
      <c r="O368" s="201"/>
      <c r="P368" s="201"/>
      <c r="Q368" s="201"/>
    </row>
    <row r="369" spans="1:24" ht="21" customHeight="1" x14ac:dyDescent="0.25">
      <c r="A369" s="242" t="s">
        <v>22</v>
      </c>
      <c r="B369" s="120"/>
      <c r="C369" s="120"/>
      <c r="D369" s="241">
        <f t="shared" si="30"/>
        <v>0</v>
      </c>
      <c r="E369" s="121"/>
      <c r="F369" s="104" t="str">
        <f t="shared" si="31"/>
        <v/>
      </c>
      <c r="G369" s="243"/>
      <c r="H369" s="243"/>
      <c r="I369" s="243"/>
      <c r="J369" s="243"/>
      <c r="K369" s="284"/>
      <c r="L369" s="189"/>
      <c r="M369" s="285"/>
      <c r="N369" s="189"/>
      <c r="O369" s="201"/>
      <c r="P369" s="201"/>
      <c r="Q369" s="201"/>
    </row>
    <row r="370" spans="1:24" ht="21" customHeight="1" x14ac:dyDescent="0.25">
      <c r="A370" s="242" t="s">
        <v>21</v>
      </c>
      <c r="B370" s="120"/>
      <c r="C370" s="120"/>
      <c r="D370" s="241">
        <f t="shared" si="30"/>
        <v>0</v>
      </c>
      <c r="E370" s="121"/>
      <c r="F370" s="105" t="str">
        <f t="shared" si="31"/>
        <v/>
      </c>
      <c r="G370" s="240"/>
      <c r="H370" s="240"/>
      <c r="I370" s="240"/>
      <c r="J370" s="240"/>
      <c r="K370" s="284"/>
      <c r="L370" s="189"/>
      <c r="M370" s="285"/>
      <c r="N370" s="189"/>
      <c r="O370" s="201"/>
      <c r="P370" s="201"/>
      <c r="Q370" s="201"/>
      <c r="R370" s="68"/>
      <c r="S370" s="1"/>
      <c r="T370" s="1"/>
      <c r="U370" s="1"/>
      <c r="V370" s="1"/>
      <c r="W370" s="1"/>
      <c r="X370" s="1"/>
    </row>
    <row r="371" spans="1:24" s="55" customFormat="1" ht="20.25" customHeight="1" x14ac:dyDescent="0.25">
      <c r="A371" s="239" t="s">
        <v>53</v>
      </c>
      <c r="B371" s="237">
        <f>SUM(B359:B370)</f>
        <v>0</v>
      </c>
      <c r="C371" s="237">
        <f>SUM(C359:C370)</f>
        <v>0</v>
      </c>
      <c r="D371" s="237">
        <f>SUM(D359:D370)</f>
        <v>0</v>
      </c>
      <c r="E371" s="238">
        <f>SUM(E359:E370)</f>
        <v>0</v>
      </c>
      <c r="F371" s="238">
        <f>SUM(F359:F370)</f>
        <v>0</v>
      </c>
      <c r="G371" s="30" t="e">
        <f>IF(J371*E371&gt;D371,D371,J371*E371)</f>
        <v>#VALUE!</v>
      </c>
      <c r="H371" s="30"/>
      <c r="I371" s="237" t="e">
        <f>D371-G371</f>
        <v>#VALUE!</v>
      </c>
      <c r="J371" s="237" t="str">
        <f>IF(D371&gt;0,IF(D371&gt;COUNT(B359:B370)/12*100000*B355,COUNT(B359:B370)/12*100000*B355/F371,D371/F371),"")</f>
        <v/>
      </c>
      <c r="K371" s="236"/>
      <c r="L371" s="58"/>
      <c r="M371" s="58"/>
      <c r="N371" s="58"/>
      <c r="O371" s="235">
        <f>SUM(O359:O370)</f>
        <v>0</v>
      </c>
      <c r="P371" s="235">
        <f>SUM(P359:P370)</f>
        <v>0</v>
      </c>
      <c r="Q371" s="234"/>
      <c r="S371" s="66"/>
    </row>
    <row r="373" spans="1:24" ht="16.5" customHeight="1" x14ac:dyDescent="0.25">
      <c r="A373" s="62" t="s">
        <v>107</v>
      </c>
      <c r="B373" s="63"/>
      <c r="C373" s="63"/>
      <c r="D373" s="63"/>
      <c r="E373" s="63"/>
      <c r="F373" s="63"/>
      <c r="G373" s="63"/>
      <c r="H373" s="63"/>
      <c r="I373" s="63"/>
      <c r="J373" s="63"/>
      <c r="K373" s="63"/>
    </row>
    <row r="374" spans="1:24" x14ac:dyDescent="0.25">
      <c r="A374" s="206" t="s">
        <v>18</v>
      </c>
      <c r="B374" s="206" t="str">
        <f>B$3</f>
        <v>Nom du chef de file FR / partenaire FR concerné</v>
      </c>
      <c r="C374" s="206" t="str">
        <f>"DDP"&amp;B$6&amp;"_PERSO_"&amp;B353</f>
        <v>DDP1_PERSO_</v>
      </c>
      <c r="D374" s="205">
        <f>J$9</f>
        <v>0</v>
      </c>
      <c r="E374" s="233">
        <f>T354</f>
        <v>30</v>
      </c>
      <c r="F374" s="205">
        <f>J$9</f>
        <v>0</v>
      </c>
      <c r="G374" s="204" t="s">
        <v>89</v>
      </c>
      <c r="H374" s="204"/>
      <c r="I374" s="232">
        <f>D371</f>
        <v>0</v>
      </c>
      <c r="J374" s="232" t="e">
        <f>I371</f>
        <v>#VALUE!</v>
      </c>
      <c r="L374" s="53"/>
      <c r="M374" s="1"/>
      <c r="N374" s="1"/>
      <c r="O374" s="68"/>
      <c r="P374" s="68"/>
      <c r="Q374" s="68"/>
      <c r="R374" s="1"/>
      <c r="S374" s="231"/>
      <c r="T374" s="231" t="e">
        <f>G371</f>
        <v>#VALUE!</v>
      </c>
      <c r="U374" s="1"/>
      <c r="V374" s="1"/>
      <c r="W374" s="1"/>
    </row>
    <row r="376" spans="1:24" s="55" customFormat="1" ht="40.5" customHeight="1" x14ac:dyDescent="0.25">
      <c r="A376" s="250" t="s">
        <v>76</v>
      </c>
      <c r="B376" s="291"/>
      <c r="C376" s="287"/>
      <c r="D376" s="288"/>
      <c r="E376" s="289" t="s">
        <v>77</v>
      </c>
      <c r="F376" s="290"/>
      <c r="G376" s="291"/>
      <c r="H376" s="287"/>
      <c r="I376" s="287"/>
      <c r="J376" s="288"/>
      <c r="K376" s="249"/>
      <c r="L376" s="54"/>
      <c r="M376" s="54"/>
      <c r="N376" s="54"/>
      <c r="O376" s="54"/>
      <c r="P376" s="54"/>
      <c r="Q376" s="54"/>
    </row>
    <row r="377" spans="1:24" s="55" customFormat="1" ht="40.5" customHeight="1" x14ac:dyDescent="0.25">
      <c r="A377" s="250" t="s">
        <v>92</v>
      </c>
      <c r="B377" s="200"/>
      <c r="C377" s="198"/>
      <c r="D377" s="199"/>
      <c r="E377" s="226" t="s">
        <v>78</v>
      </c>
      <c r="F377" s="225" t="s">
        <v>90</v>
      </c>
      <c r="G377" s="118"/>
      <c r="H377" s="79"/>
      <c r="I377" s="252" t="s">
        <v>91</v>
      </c>
      <c r="J377" s="119"/>
      <c r="K377" s="251"/>
      <c r="L377" s="54"/>
      <c r="M377" s="54"/>
      <c r="N377" s="54"/>
      <c r="O377" s="54"/>
      <c r="P377" s="54"/>
      <c r="Q377" s="54"/>
      <c r="S377" s="1">
        <f>MONTH(G377)</f>
        <v>1</v>
      </c>
      <c r="T377" s="68">
        <f>IF(S377=2,G377+27,IF(OR(S377=1,S377=3,S377=5,S377=7,S377=8,S377=10,S377=12),G377+30,G377+29))</f>
        <v>30</v>
      </c>
    </row>
    <row r="378" spans="1:24" s="55" customFormat="1" ht="40.5" customHeight="1" x14ac:dyDescent="0.25">
      <c r="A378" s="250" t="s">
        <v>85</v>
      </c>
      <c r="B378" s="286"/>
      <c r="C378" s="287"/>
      <c r="D378" s="288"/>
      <c r="E378" s="289" t="s">
        <v>86</v>
      </c>
      <c r="F378" s="290"/>
      <c r="G378" s="291"/>
      <c r="H378" s="287"/>
      <c r="I378" s="287"/>
      <c r="J378" s="288"/>
      <c r="K378" s="249"/>
      <c r="L378" s="54"/>
      <c r="M378" s="54"/>
      <c r="N378" s="54"/>
      <c r="O378" s="54"/>
      <c r="P378" s="54"/>
      <c r="Q378" s="54"/>
    </row>
    <row r="379" spans="1:24" s="55" customFormat="1" ht="20.25" customHeight="1" x14ac:dyDescent="0.25">
      <c r="A379" s="223"/>
      <c r="B379" s="223"/>
      <c r="C379" s="223"/>
      <c r="D379" s="59"/>
      <c r="E379" s="222"/>
      <c r="F379" s="222"/>
      <c r="G379" s="222"/>
      <c r="H379" s="222"/>
      <c r="I379" s="222"/>
      <c r="J379" s="222"/>
      <c r="K379" s="222"/>
      <c r="L379" s="54"/>
      <c r="M379" s="54"/>
      <c r="N379" s="54"/>
      <c r="O379" s="54"/>
      <c r="P379" s="54"/>
      <c r="Q379" s="54"/>
    </row>
    <row r="380" spans="1:24" s="55" customFormat="1" ht="39.75" customHeight="1" x14ac:dyDescent="0.25">
      <c r="A380" s="248"/>
      <c r="B380" s="292" t="s">
        <v>55</v>
      </c>
      <c r="C380" s="293"/>
      <c r="D380" s="294"/>
      <c r="E380" s="292" t="s">
        <v>56</v>
      </c>
      <c r="F380" s="294"/>
      <c r="G380" s="292" t="s">
        <v>61</v>
      </c>
      <c r="H380" s="293"/>
      <c r="I380" s="293"/>
      <c r="J380" s="293"/>
      <c r="K380" s="245"/>
      <c r="L380" s="283" t="s">
        <v>84</v>
      </c>
      <c r="M380" s="283"/>
      <c r="N380" s="283"/>
      <c r="O380" s="283"/>
      <c r="P380" s="283"/>
      <c r="Q380" s="283"/>
    </row>
    <row r="381" spans="1:24" s="57" customFormat="1" ht="39.6" x14ac:dyDescent="0.25">
      <c r="A381" s="247" t="s">
        <v>104</v>
      </c>
      <c r="B381" s="247" t="s">
        <v>103</v>
      </c>
      <c r="C381" s="247" t="s">
        <v>105</v>
      </c>
      <c r="D381" s="247" t="s">
        <v>139</v>
      </c>
      <c r="E381" s="247" t="s">
        <v>101</v>
      </c>
      <c r="F381" s="246" t="s">
        <v>102</v>
      </c>
      <c r="G381" s="246" t="s">
        <v>52</v>
      </c>
      <c r="H381" s="246"/>
      <c r="I381" s="246" t="s">
        <v>88</v>
      </c>
      <c r="J381" s="246" t="s">
        <v>97</v>
      </c>
      <c r="K381" s="245"/>
      <c r="L381" s="244" t="s">
        <v>57</v>
      </c>
      <c r="M381" s="244" t="s">
        <v>58</v>
      </c>
      <c r="N381" s="244" t="s">
        <v>59</v>
      </c>
      <c r="O381" s="244" t="s">
        <v>34</v>
      </c>
      <c r="P381" s="244" t="s">
        <v>54</v>
      </c>
      <c r="Q381" s="244" t="s">
        <v>14</v>
      </c>
    </row>
    <row r="382" spans="1:24" s="55" customFormat="1" ht="21" customHeight="1" x14ac:dyDescent="0.25">
      <c r="A382" s="242" t="s">
        <v>32</v>
      </c>
      <c r="B382" s="120"/>
      <c r="C382" s="120"/>
      <c r="D382" s="241">
        <f t="shared" ref="D382:D393" si="32">B382+C382</f>
        <v>0</v>
      </c>
      <c r="E382" s="121"/>
      <c r="F382" s="103" t="str">
        <f t="shared" ref="F382:F393" si="33">IF($G$378="","",IF(D382=0,"",$G$378/12*$B$378))</f>
        <v/>
      </c>
      <c r="G382" s="243"/>
      <c r="H382" s="243"/>
      <c r="I382" s="243"/>
      <c r="J382" s="243"/>
      <c r="K382" s="284"/>
      <c r="L382" s="189"/>
      <c r="M382" s="285"/>
      <c r="N382" s="189"/>
      <c r="O382" s="201"/>
      <c r="P382" s="201"/>
      <c r="Q382" s="201"/>
    </row>
    <row r="383" spans="1:24" s="55" customFormat="1" ht="21" customHeight="1" x14ac:dyDescent="0.25">
      <c r="A383" s="242" t="s">
        <v>31</v>
      </c>
      <c r="B383" s="120"/>
      <c r="C383" s="120"/>
      <c r="D383" s="241">
        <f t="shared" si="32"/>
        <v>0</v>
      </c>
      <c r="E383" s="121"/>
      <c r="F383" s="104" t="str">
        <f t="shared" si="33"/>
        <v/>
      </c>
      <c r="G383" s="243"/>
      <c r="H383" s="243"/>
      <c r="I383" s="243"/>
      <c r="J383" s="243"/>
      <c r="K383" s="284"/>
      <c r="L383" s="189"/>
      <c r="M383" s="285"/>
      <c r="N383" s="189"/>
      <c r="O383" s="201"/>
      <c r="P383" s="201"/>
      <c r="Q383" s="201"/>
    </row>
    <row r="384" spans="1:24" s="55" customFormat="1" ht="21" customHeight="1" x14ac:dyDescent="0.25">
      <c r="A384" s="242" t="s">
        <v>30</v>
      </c>
      <c r="B384" s="120"/>
      <c r="C384" s="120"/>
      <c r="D384" s="241">
        <f t="shared" si="32"/>
        <v>0</v>
      </c>
      <c r="E384" s="121"/>
      <c r="F384" s="104" t="str">
        <f t="shared" si="33"/>
        <v/>
      </c>
      <c r="G384" s="243"/>
      <c r="H384" s="243"/>
      <c r="I384" s="243"/>
      <c r="J384" s="243"/>
      <c r="K384" s="284"/>
      <c r="L384" s="189"/>
      <c r="M384" s="285"/>
      <c r="N384" s="189"/>
      <c r="O384" s="201"/>
      <c r="P384" s="201"/>
      <c r="Q384" s="201"/>
    </row>
    <row r="385" spans="1:24" s="55" customFormat="1" ht="21" customHeight="1" x14ac:dyDescent="0.25">
      <c r="A385" s="242" t="s">
        <v>29</v>
      </c>
      <c r="B385" s="120"/>
      <c r="C385" s="120"/>
      <c r="D385" s="241">
        <f t="shared" si="32"/>
        <v>0</v>
      </c>
      <c r="E385" s="121"/>
      <c r="F385" s="104" t="str">
        <f t="shared" si="33"/>
        <v/>
      </c>
      <c r="G385" s="243"/>
      <c r="H385" s="243"/>
      <c r="I385" s="243"/>
      <c r="J385" s="243"/>
      <c r="K385" s="284"/>
      <c r="L385" s="189"/>
      <c r="M385" s="285"/>
      <c r="N385" s="189"/>
      <c r="O385" s="201"/>
      <c r="P385" s="201"/>
      <c r="Q385" s="201"/>
    </row>
    <row r="386" spans="1:24" s="55" customFormat="1" ht="21" customHeight="1" x14ac:dyDescent="0.25">
      <c r="A386" s="242" t="s">
        <v>28</v>
      </c>
      <c r="B386" s="120"/>
      <c r="C386" s="120"/>
      <c r="D386" s="241">
        <f t="shared" si="32"/>
        <v>0</v>
      </c>
      <c r="E386" s="121"/>
      <c r="F386" s="104" t="str">
        <f t="shared" si="33"/>
        <v/>
      </c>
      <c r="G386" s="243"/>
      <c r="H386" s="243"/>
      <c r="I386" s="243"/>
      <c r="J386" s="243"/>
      <c r="K386" s="284"/>
      <c r="L386" s="189"/>
      <c r="M386" s="285"/>
      <c r="N386" s="189"/>
      <c r="O386" s="201"/>
      <c r="P386" s="201"/>
      <c r="Q386" s="201"/>
    </row>
    <row r="387" spans="1:24" s="55" customFormat="1" ht="21" customHeight="1" x14ac:dyDescent="0.25">
      <c r="A387" s="242" t="s">
        <v>27</v>
      </c>
      <c r="B387" s="120"/>
      <c r="C387" s="120"/>
      <c r="D387" s="241">
        <f t="shared" si="32"/>
        <v>0</v>
      </c>
      <c r="E387" s="121"/>
      <c r="F387" s="104" t="str">
        <f t="shared" si="33"/>
        <v/>
      </c>
      <c r="G387" s="243"/>
      <c r="H387" s="243"/>
      <c r="I387" s="243"/>
      <c r="J387" s="243"/>
      <c r="K387" s="284"/>
      <c r="L387" s="189"/>
      <c r="M387" s="285"/>
      <c r="N387" s="189"/>
      <c r="O387" s="201"/>
      <c r="P387" s="201"/>
      <c r="Q387" s="201"/>
    </row>
    <row r="388" spans="1:24" s="55" customFormat="1" ht="21" customHeight="1" x14ac:dyDescent="0.25">
      <c r="A388" s="242" t="s">
        <v>26</v>
      </c>
      <c r="B388" s="120"/>
      <c r="C388" s="120"/>
      <c r="D388" s="241">
        <f t="shared" si="32"/>
        <v>0</v>
      </c>
      <c r="E388" s="121"/>
      <c r="F388" s="104" t="str">
        <f t="shared" si="33"/>
        <v/>
      </c>
      <c r="G388" s="243"/>
      <c r="H388" s="243"/>
      <c r="I388" s="243"/>
      <c r="J388" s="243"/>
      <c r="K388" s="284"/>
      <c r="L388" s="189"/>
      <c r="M388" s="285"/>
      <c r="N388" s="189"/>
      <c r="O388" s="201"/>
      <c r="P388" s="201"/>
      <c r="Q388" s="201"/>
    </row>
    <row r="389" spans="1:24" s="55" customFormat="1" ht="21" customHeight="1" x14ac:dyDescent="0.25">
      <c r="A389" s="242" t="s">
        <v>25</v>
      </c>
      <c r="B389" s="120"/>
      <c r="C389" s="120"/>
      <c r="D389" s="241">
        <f t="shared" si="32"/>
        <v>0</v>
      </c>
      <c r="E389" s="121"/>
      <c r="F389" s="104" t="str">
        <f t="shared" si="33"/>
        <v/>
      </c>
      <c r="G389" s="243"/>
      <c r="H389" s="243"/>
      <c r="I389" s="243"/>
      <c r="J389" s="243"/>
      <c r="K389" s="284"/>
      <c r="L389" s="189"/>
      <c r="M389" s="285"/>
      <c r="N389" s="189"/>
      <c r="O389" s="201"/>
      <c r="P389" s="201"/>
      <c r="Q389" s="201"/>
    </row>
    <row r="390" spans="1:24" s="55" customFormat="1" ht="21" customHeight="1" x14ac:dyDescent="0.25">
      <c r="A390" s="242" t="s">
        <v>24</v>
      </c>
      <c r="B390" s="120"/>
      <c r="C390" s="120"/>
      <c r="D390" s="241">
        <f t="shared" si="32"/>
        <v>0</v>
      </c>
      <c r="E390" s="121"/>
      <c r="F390" s="104" t="str">
        <f t="shared" si="33"/>
        <v/>
      </c>
      <c r="G390" s="243"/>
      <c r="H390" s="243"/>
      <c r="I390" s="243"/>
      <c r="J390" s="243"/>
      <c r="K390" s="284"/>
      <c r="L390" s="189"/>
      <c r="M390" s="285"/>
      <c r="N390" s="189"/>
      <c r="O390" s="201"/>
      <c r="P390" s="201"/>
      <c r="Q390" s="201"/>
    </row>
    <row r="391" spans="1:24" ht="21" customHeight="1" x14ac:dyDescent="0.25">
      <c r="A391" s="242" t="s">
        <v>23</v>
      </c>
      <c r="B391" s="120"/>
      <c r="C391" s="120"/>
      <c r="D391" s="241">
        <f t="shared" si="32"/>
        <v>0</v>
      </c>
      <c r="E391" s="121"/>
      <c r="F391" s="104" t="str">
        <f t="shared" si="33"/>
        <v/>
      </c>
      <c r="G391" s="243"/>
      <c r="H391" s="243"/>
      <c r="I391" s="243"/>
      <c r="J391" s="243"/>
      <c r="K391" s="284"/>
      <c r="L391" s="189"/>
      <c r="M391" s="285"/>
      <c r="N391" s="189"/>
      <c r="O391" s="201"/>
      <c r="P391" s="201"/>
      <c r="Q391" s="201"/>
    </row>
    <row r="392" spans="1:24" ht="21" customHeight="1" x14ac:dyDescent="0.25">
      <c r="A392" s="242" t="s">
        <v>22</v>
      </c>
      <c r="B392" s="120"/>
      <c r="C392" s="120"/>
      <c r="D392" s="241">
        <f t="shared" si="32"/>
        <v>0</v>
      </c>
      <c r="E392" s="121"/>
      <c r="F392" s="104" t="str">
        <f t="shared" si="33"/>
        <v/>
      </c>
      <c r="G392" s="243"/>
      <c r="H392" s="243"/>
      <c r="I392" s="243"/>
      <c r="J392" s="243"/>
      <c r="K392" s="284"/>
      <c r="L392" s="189"/>
      <c r="M392" s="285"/>
      <c r="N392" s="189"/>
      <c r="O392" s="201"/>
      <c r="P392" s="201"/>
      <c r="Q392" s="201"/>
    </row>
    <row r="393" spans="1:24" ht="21" customHeight="1" x14ac:dyDescent="0.25">
      <c r="A393" s="242" t="s">
        <v>21</v>
      </c>
      <c r="B393" s="120"/>
      <c r="C393" s="120"/>
      <c r="D393" s="241">
        <f t="shared" si="32"/>
        <v>0</v>
      </c>
      <c r="E393" s="121"/>
      <c r="F393" s="105" t="str">
        <f t="shared" si="33"/>
        <v/>
      </c>
      <c r="G393" s="240"/>
      <c r="H393" s="240"/>
      <c r="I393" s="240"/>
      <c r="J393" s="240"/>
      <c r="K393" s="284"/>
      <c r="L393" s="189"/>
      <c r="M393" s="285"/>
      <c r="N393" s="189"/>
      <c r="O393" s="201"/>
      <c r="P393" s="201"/>
      <c r="Q393" s="201"/>
      <c r="R393" s="68"/>
      <c r="S393" s="1"/>
      <c r="T393" s="1"/>
      <c r="U393" s="1"/>
      <c r="V393" s="1"/>
      <c r="W393" s="1"/>
      <c r="X393" s="1"/>
    </row>
    <row r="394" spans="1:24" s="55" customFormat="1" ht="20.25" customHeight="1" x14ac:dyDescent="0.25">
      <c r="A394" s="239" t="s">
        <v>53</v>
      </c>
      <c r="B394" s="237">
        <f>SUM(B382:B393)</f>
        <v>0</v>
      </c>
      <c r="C394" s="237">
        <f>SUM(C382:C393)</f>
        <v>0</v>
      </c>
      <c r="D394" s="237">
        <f>SUM(D382:D393)</f>
        <v>0</v>
      </c>
      <c r="E394" s="238">
        <f>SUM(E382:E393)</f>
        <v>0</v>
      </c>
      <c r="F394" s="238">
        <f>SUM(F382:F393)</f>
        <v>0</v>
      </c>
      <c r="G394" s="30" t="e">
        <f>IF(J394*E394&gt;D394,D394,J394*E394)</f>
        <v>#VALUE!</v>
      </c>
      <c r="H394" s="30"/>
      <c r="I394" s="237" t="e">
        <f>D394-G394</f>
        <v>#VALUE!</v>
      </c>
      <c r="J394" s="237" t="str">
        <f>IF(D394&gt;0,IF(D394&gt;COUNT(B382:B393)/12*100000*B378,COUNT(B382:B393)/12*100000*B378/F394,D394/F394),"")</f>
        <v/>
      </c>
      <c r="K394" s="236"/>
      <c r="L394" s="58"/>
      <c r="M394" s="58"/>
      <c r="N394" s="58"/>
      <c r="O394" s="235">
        <f>SUM(O382:O393)</f>
        <v>0</v>
      </c>
      <c r="P394" s="235">
        <f>SUM(P382:P393)</f>
        <v>0</v>
      </c>
      <c r="Q394" s="234"/>
      <c r="S394" s="66"/>
    </row>
    <row r="396" spans="1:24" ht="16.5" customHeight="1" x14ac:dyDescent="0.25">
      <c r="A396" s="62" t="s">
        <v>107</v>
      </c>
      <c r="B396" s="63"/>
      <c r="C396" s="63"/>
      <c r="D396" s="63"/>
      <c r="E396" s="63"/>
      <c r="F396" s="63"/>
      <c r="G396" s="63"/>
      <c r="H396" s="63"/>
      <c r="I396" s="63"/>
      <c r="J396" s="63"/>
      <c r="K396" s="63"/>
    </row>
    <row r="397" spans="1:24" x14ac:dyDescent="0.25">
      <c r="A397" s="206" t="s">
        <v>18</v>
      </c>
      <c r="B397" s="206" t="str">
        <f>B$3</f>
        <v>Nom du chef de file FR / partenaire FR concerné</v>
      </c>
      <c r="C397" s="206" t="str">
        <f>"DDP"&amp;B$6&amp;"_PERSO_"&amp;B376</f>
        <v>DDP1_PERSO_</v>
      </c>
      <c r="D397" s="205">
        <f>J$9</f>
        <v>0</v>
      </c>
      <c r="E397" s="233">
        <f>T377</f>
        <v>30</v>
      </c>
      <c r="F397" s="205">
        <f>J$9</f>
        <v>0</v>
      </c>
      <c r="G397" s="204" t="s">
        <v>89</v>
      </c>
      <c r="H397" s="204"/>
      <c r="I397" s="232">
        <f>D394</f>
        <v>0</v>
      </c>
      <c r="J397" s="232" t="e">
        <f>I394</f>
        <v>#VALUE!</v>
      </c>
      <c r="L397" s="53"/>
      <c r="M397" s="1"/>
      <c r="N397" s="1"/>
      <c r="O397" s="68"/>
      <c r="P397" s="68"/>
      <c r="Q397" s="68"/>
      <c r="R397" s="1"/>
      <c r="S397" s="231"/>
      <c r="T397" s="231" t="e">
        <f>G394</f>
        <v>#VALUE!</v>
      </c>
      <c r="U397" s="1"/>
      <c r="V397" s="1"/>
      <c r="W397" s="1"/>
    </row>
    <row r="399" spans="1:24" s="55" customFormat="1" ht="40.5" customHeight="1" x14ac:dyDescent="0.25">
      <c r="A399" s="250" t="s">
        <v>76</v>
      </c>
      <c r="B399" s="291"/>
      <c r="C399" s="287"/>
      <c r="D399" s="288"/>
      <c r="E399" s="289" t="s">
        <v>77</v>
      </c>
      <c r="F399" s="290"/>
      <c r="G399" s="291"/>
      <c r="H399" s="287"/>
      <c r="I399" s="287"/>
      <c r="J399" s="288"/>
      <c r="K399" s="249"/>
      <c r="L399" s="54"/>
      <c r="M399" s="54"/>
      <c r="N399" s="54"/>
      <c r="O399" s="54"/>
      <c r="P399" s="54"/>
      <c r="Q399" s="54"/>
    </row>
    <row r="400" spans="1:24" s="55" customFormat="1" ht="40.5" customHeight="1" x14ac:dyDescent="0.25">
      <c r="A400" s="250" t="s">
        <v>92</v>
      </c>
      <c r="B400" s="200"/>
      <c r="C400" s="198"/>
      <c r="D400" s="199"/>
      <c r="E400" s="226" t="s">
        <v>78</v>
      </c>
      <c r="F400" s="225" t="s">
        <v>90</v>
      </c>
      <c r="G400" s="118"/>
      <c r="H400" s="79"/>
      <c r="I400" s="252" t="s">
        <v>91</v>
      </c>
      <c r="J400" s="119"/>
      <c r="K400" s="251"/>
      <c r="L400" s="54"/>
      <c r="M400" s="54"/>
      <c r="N400" s="54"/>
      <c r="O400" s="54"/>
      <c r="P400" s="54"/>
      <c r="Q400" s="54"/>
      <c r="S400" s="1">
        <f>MONTH(G400)</f>
        <v>1</v>
      </c>
      <c r="T400" s="68">
        <f>IF(S400=2,G400+27,IF(OR(S400=1,S400=3,S400=5,S400=7,S400=8,S400=10,S400=12),G400+30,G400+29))</f>
        <v>30</v>
      </c>
    </row>
    <row r="401" spans="1:24" s="55" customFormat="1" ht="40.5" customHeight="1" x14ac:dyDescent="0.25">
      <c r="A401" s="250" t="s">
        <v>85</v>
      </c>
      <c r="B401" s="286"/>
      <c r="C401" s="287"/>
      <c r="D401" s="288"/>
      <c r="E401" s="289" t="s">
        <v>86</v>
      </c>
      <c r="F401" s="290"/>
      <c r="G401" s="291"/>
      <c r="H401" s="287"/>
      <c r="I401" s="287"/>
      <c r="J401" s="288"/>
      <c r="K401" s="249"/>
      <c r="L401" s="54"/>
      <c r="M401" s="54"/>
      <c r="N401" s="54"/>
      <c r="O401" s="54"/>
      <c r="P401" s="54"/>
      <c r="Q401" s="54"/>
    </row>
    <row r="402" spans="1:24" s="55" customFormat="1" ht="20.25" customHeight="1" x14ac:dyDescent="0.25">
      <c r="A402" s="223"/>
      <c r="B402" s="223"/>
      <c r="C402" s="223"/>
      <c r="D402" s="59"/>
      <c r="E402" s="222"/>
      <c r="F402" s="222"/>
      <c r="G402" s="222"/>
      <c r="H402" s="222"/>
      <c r="I402" s="222"/>
      <c r="J402" s="222"/>
      <c r="K402" s="222"/>
      <c r="L402" s="54"/>
      <c r="M402" s="54"/>
      <c r="N402" s="54"/>
      <c r="O402" s="54"/>
      <c r="P402" s="54"/>
      <c r="Q402" s="54"/>
    </row>
    <row r="403" spans="1:24" s="55" customFormat="1" ht="39.75" customHeight="1" x14ac:dyDescent="0.25">
      <c r="A403" s="248"/>
      <c r="B403" s="292" t="s">
        <v>55</v>
      </c>
      <c r="C403" s="293"/>
      <c r="D403" s="294"/>
      <c r="E403" s="292" t="s">
        <v>56</v>
      </c>
      <c r="F403" s="294"/>
      <c r="G403" s="292" t="s">
        <v>61</v>
      </c>
      <c r="H403" s="293"/>
      <c r="I403" s="293"/>
      <c r="J403" s="293"/>
      <c r="K403" s="245"/>
      <c r="L403" s="283" t="s">
        <v>84</v>
      </c>
      <c r="M403" s="283"/>
      <c r="N403" s="283"/>
      <c r="O403" s="283"/>
      <c r="P403" s="283"/>
      <c r="Q403" s="283"/>
    </row>
    <row r="404" spans="1:24" s="57" customFormat="1" ht="39.6" x14ac:dyDescent="0.25">
      <c r="A404" s="247" t="s">
        <v>104</v>
      </c>
      <c r="B404" s="247" t="s">
        <v>103</v>
      </c>
      <c r="C404" s="247" t="s">
        <v>105</v>
      </c>
      <c r="D404" s="247" t="s">
        <v>139</v>
      </c>
      <c r="E404" s="247" t="s">
        <v>101</v>
      </c>
      <c r="F404" s="246" t="s">
        <v>102</v>
      </c>
      <c r="G404" s="246" t="s">
        <v>52</v>
      </c>
      <c r="H404" s="246"/>
      <c r="I404" s="246" t="s">
        <v>88</v>
      </c>
      <c r="J404" s="246" t="s">
        <v>97</v>
      </c>
      <c r="K404" s="245"/>
      <c r="L404" s="244" t="s">
        <v>57</v>
      </c>
      <c r="M404" s="244" t="s">
        <v>58</v>
      </c>
      <c r="N404" s="244" t="s">
        <v>59</v>
      </c>
      <c r="O404" s="244" t="s">
        <v>34</v>
      </c>
      <c r="P404" s="244" t="s">
        <v>54</v>
      </c>
      <c r="Q404" s="244" t="s">
        <v>14</v>
      </c>
    </row>
    <row r="405" spans="1:24" s="55" customFormat="1" ht="21" customHeight="1" x14ac:dyDescent="0.25">
      <c r="A405" s="242" t="s">
        <v>32</v>
      </c>
      <c r="B405" s="120"/>
      <c r="C405" s="120"/>
      <c r="D405" s="241">
        <f t="shared" ref="D405:D416" si="34">B405+C405</f>
        <v>0</v>
      </c>
      <c r="E405" s="121"/>
      <c r="F405" s="103" t="str">
        <f t="shared" ref="F405:F416" si="35">IF($G$401="","",IF(D405=0,"",$G$401/12*$B$401))</f>
        <v/>
      </c>
      <c r="G405" s="243"/>
      <c r="H405" s="243"/>
      <c r="I405" s="243"/>
      <c r="J405" s="243"/>
      <c r="K405" s="284"/>
      <c r="L405" s="189"/>
      <c r="M405" s="285"/>
      <c r="N405" s="189"/>
      <c r="O405" s="201"/>
      <c r="P405" s="201"/>
      <c r="Q405" s="201"/>
    </row>
    <row r="406" spans="1:24" s="55" customFormat="1" ht="21" customHeight="1" x14ac:dyDescent="0.25">
      <c r="A406" s="242" t="s">
        <v>31</v>
      </c>
      <c r="B406" s="120"/>
      <c r="C406" s="120"/>
      <c r="D406" s="241">
        <f t="shared" si="34"/>
        <v>0</v>
      </c>
      <c r="E406" s="121"/>
      <c r="F406" s="104" t="str">
        <f t="shared" si="35"/>
        <v/>
      </c>
      <c r="G406" s="243"/>
      <c r="H406" s="243"/>
      <c r="I406" s="243"/>
      <c r="J406" s="243"/>
      <c r="K406" s="284"/>
      <c r="L406" s="189"/>
      <c r="M406" s="285"/>
      <c r="N406" s="189"/>
      <c r="O406" s="201"/>
      <c r="P406" s="201"/>
      <c r="Q406" s="201"/>
    </row>
    <row r="407" spans="1:24" s="55" customFormat="1" ht="21" customHeight="1" x14ac:dyDescent="0.25">
      <c r="A407" s="242" t="s">
        <v>30</v>
      </c>
      <c r="B407" s="120"/>
      <c r="C407" s="120"/>
      <c r="D407" s="241">
        <f t="shared" si="34"/>
        <v>0</v>
      </c>
      <c r="E407" s="121"/>
      <c r="F407" s="104" t="str">
        <f t="shared" si="35"/>
        <v/>
      </c>
      <c r="G407" s="243"/>
      <c r="H407" s="243"/>
      <c r="I407" s="243"/>
      <c r="J407" s="243"/>
      <c r="K407" s="284"/>
      <c r="L407" s="189"/>
      <c r="M407" s="285"/>
      <c r="N407" s="189"/>
      <c r="O407" s="201"/>
      <c r="P407" s="201"/>
      <c r="Q407" s="201"/>
    </row>
    <row r="408" spans="1:24" s="55" customFormat="1" ht="21" customHeight="1" x14ac:dyDescent="0.25">
      <c r="A408" s="242" t="s">
        <v>29</v>
      </c>
      <c r="B408" s="120"/>
      <c r="C408" s="120"/>
      <c r="D408" s="241">
        <f t="shared" si="34"/>
        <v>0</v>
      </c>
      <c r="E408" s="121"/>
      <c r="F408" s="104" t="str">
        <f t="shared" si="35"/>
        <v/>
      </c>
      <c r="G408" s="243"/>
      <c r="H408" s="243"/>
      <c r="I408" s="243"/>
      <c r="J408" s="243"/>
      <c r="K408" s="284"/>
      <c r="L408" s="189"/>
      <c r="M408" s="285"/>
      <c r="N408" s="189"/>
      <c r="O408" s="201"/>
      <c r="P408" s="201"/>
      <c r="Q408" s="201"/>
    </row>
    <row r="409" spans="1:24" s="55" customFormat="1" ht="21" customHeight="1" x14ac:dyDescent="0.25">
      <c r="A409" s="242" t="s">
        <v>28</v>
      </c>
      <c r="B409" s="120"/>
      <c r="C409" s="120"/>
      <c r="D409" s="241">
        <f t="shared" si="34"/>
        <v>0</v>
      </c>
      <c r="E409" s="121"/>
      <c r="F409" s="104" t="str">
        <f t="shared" si="35"/>
        <v/>
      </c>
      <c r="G409" s="243"/>
      <c r="H409" s="243"/>
      <c r="I409" s="243"/>
      <c r="J409" s="243"/>
      <c r="K409" s="284"/>
      <c r="L409" s="189"/>
      <c r="M409" s="285"/>
      <c r="N409" s="189"/>
      <c r="O409" s="201"/>
      <c r="P409" s="201"/>
      <c r="Q409" s="201"/>
    </row>
    <row r="410" spans="1:24" s="55" customFormat="1" ht="21" customHeight="1" x14ac:dyDescent="0.25">
      <c r="A410" s="242" t="s">
        <v>27</v>
      </c>
      <c r="B410" s="120"/>
      <c r="C410" s="120"/>
      <c r="D410" s="241">
        <f t="shared" si="34"/>
        <v>0</v>
      </c>
      <c r="E410" s="121"/>
      <c r="F410" s="104" t="str">
        <f t="shared" si="35"/>
        <v/>
      </c>
      <c r="G410" s="243"/>
      <c r="H410" s="243"/>
      <c r="I410" s="243"/>
      <c r="J410" s="243"/>
      <c r="K410" s="284"/>
      <c r="L410" s="189"/>
      <c r="M410" s="285"/>
      <c r="N410" s="189"/>
      <c r="O410" s="201"/>
      <c r="P410" s="201"/>
      <c r="Q410" s="201"/>
    </row>
    <row r="411" spans="1:24" s="55" customFormat="1" ht="21" customHeight="1" x14ac:dyDescent="0.25">
      <c r="A411" s="242" t="s">
        <v>26</v>
      </c>
      <c r="B411" s="120"/>
      <c r="C411" s="120"/>
      <c r="D411" s="241">
        <f t="shared" si="34"/>
        <v>0</v>
      </c>
      <c r="E411" s="121"/>
      <c r="F411" s="104" t="str">
        <f t="shared" si="35"/>
        <v/>
      </c>
      <c r="G411" s="243"/>
      <c r="H411" s="243"/>
      <c r="I411" s="243"/>
      <c r="J411" s="243"/>
      <c r="K411" s="284"/>
      <c r="L411" s="189"/>
      <c r="M411" s="285"/>
      <c r="N411" s="189"/>
      <c r="O411" s="201"/>
      <c r="P411" s="201"/>
      <c r="Q411" s="201"/>
    </row>
    <row r="412" spans="1:24" s="55" customFormat="1" ht="21" customHeight="1" x14ac:dyDescent="0.25">
      <c r="A412" s="242" t="s">
        <v>25</v>
      </c>
      <c r="B412" s="120"/>
      <c r="C412" s="120"/>
      <c r="D412" s="241">
        <f t="shared" si="34"/>
        <v>0</v>
      </c>
      <c r="E412" s="121"/>
      <c r="F412" s="104" t="str">
        <f t="shared" si="35"/>
        <v/>
      </c>
      <c r="G412" s="243"/>
      <c r="H412" s="243"/>
      <c r="I412" s="243"/>
      <c r="J412" s="243"/>
      <c r="K412" s="284"/>
      <c r="L412" s="189"/>
      <c r="M412" s="285"/>
      <c r="N412" s="189"/>
      <c r="O412" s="201"/>
      <c r="P412" s="201"/>
      <c r="Q412" s="201"/>
    </row>
    <row r="413" spans="1:24" s="55" customFormat="1" ht="21" customHeight="1" x14ac:dyDescent="0.25">
      <c r="A413" s="242" t="s">
        <v>24</v>
      </c>
      <c r="B413" s="120"/>
      <c r="C413" s="120"/>
      <c r="D413" s="241">
        <f t="shared" si="34"/>
        <v>0</v>
      </c>
      <c r="E413" s="121"/>
      <c r="F413" s="104" t="str">
        <f t="shared" si="35"/>
        <v/>
      </c>
      <c r="G413" s="243"/>
      <c r="H413" s="243"/>
      <c r="I413" s="243"/>
      <c r="J413" s="243"/>
      <c r="K413" s="284"/>
      <c r="L413" s="189"/>
      <c r="M413" s="285"/>
      <c r="N413" s="189"/>
      <c r="O413" s="201"/>
      <c r="P413" s="201"/>
      <c r="Q413" s="201"/>
    </row>
    <row r="414" spans="1:24" ht="21" customHeight="1" x14ac:dyDescent="0.25">
      <c r="A414" s="242" t="s">
        <v>23</v>
      </c>
      <c r="B414" s="120"/>
      <c r="C414" s="120"/>
      <c r="D414" s="241">
        <f t="shared" si="34"/>
        <v>0</v>
      </c>
      <c r="E414" s="121"/>
      <c r="F414" s="104" t="str">
        <f t="shared" si="35"/>
        <v/>
      </c>
      <c r="G414" s="243"/>
      <c r="H414" s="243"/>
      <c r="I414" s="243"/>
      <c r="J414" s="243"/>
      <c r="K414" s="284"/>
      <c r="L414" s="189"/>
      <c r="M414" s="285"/>
      <c r="N414" s="189"/>
      <c r="O414" s="201"/>
      <c r="P414" s="201"/>
      <c r="Q414" s="201"/>
    </row>
    <row r="415" spans="1:24" ht="21" customHeight="1" x14ac:dyDescent="0.25">
      <c r="A415" s="242" t="s">
        <v>22</v>
      </c>
      <c r="B415" s="120"/>
      <c r="C415" s="120"/>
      <c r="D415" s="241">
        <f t="shared" si="34"/>
        <v>0</v>
      </c>
      <c r="E415" s="121"/>
      <c r="F415" s="104" t="str">
        <f t="shared" si="35"/>
        <v/>
      </c>
      <c r="G415" s="243"/>
      <c r="H415" s="243"/>
      <c r="I415" s="243"/>
      <c r="J415" s="243"/>
      <c r="K415" s="284"/>
      <c r="L415" s="189"/>
      <c r="M415" s="285"/>
      <c r="N415" s="189"/>
      <c r="O415" s="201"/>
      <c r="P415" s="201"/>
      <c r="Q415" s="201"/>
    </row>
    <row r="416" spans="1:24" ht="21" customHeight="1" x14ac:dyDescent="0.25">
      <c r="A416" s="242" t="s">
        <v>21</v>
      </c>
      <c r="B416" s="120"/>
      <c r="C416" s="120"/>
      <c r="D416" s="241">
        <f t="shared" si="34"/>
        <v>0</v>
      </c>
      <c r="E416" s="121"/>
      <c r="F416" s="105" t="str">
        <f t="shared" si="35"/>
        <v/>
      </c>
      <c r="G416" s="240"/>
      <c r="H416" s="240"/>
      <c r="I416" s="240"/>
      <c r="J416" s="240"/>
      <c r="K416" s="284"/>
      <c r="L416" s="189"/>
      <c r="M416" s="285"/>
      <c r="N416" s="189"/>
      <c r="O416" s="201"/>
      <c r="P416" s="201"/>
      <c r="Q416" s="201"/>
      <c r="R416" s="68"/>
      <c r="S416" s="1"/>
      <c r="T416" s="1"/>
      <c r="U416" s="1"/>
      <c r="V416" s="1"/>
      <c r="W416" s="1"/>
      <c r="X416" s="1"/>
    </row>
    <row r="417" spans="1:23" s="55" customFormat="1" ht="20.25" customHeight="1" x14ac:dyDescent="0.25">
      <c r="A417" s="239" t="s">
        <v>53</v>
      </c>
      <c r="B417" s="237">
        <f>SUM(B405:B416)</f>
        <v>0</v>
      </c>
      <c r="C417" s="237">
        <f>SUM(C405:C416)</f>
        <v>0</v>
      </c>
      <c r="D417" s="237">
        <f>SUM(D405:D416)</f>
        <v>0</v>
      </c>
      <c r="E417" s="238">
        <f>SUM(E405:E416)</f>
        <v>0</v>
      </c>
      <c r="F417" s="238">
        <f>SUM(F405:F416)</f>
        <v>0</v>
      </c>
      <c r="G417" s="30" t="e">
        <f>IF(J417*E417&gt;D417,D417,J417*E417)</f>
        <v>#VALUE!</v>
      </c>
      <c r="H417" s="30"/>
      <c r="I417" s="237" t="e">
        <f>D417-G417</f>
        <v>#VALUE!</v>
      </c>
      <c r="J417" s="237" t="str">
        <f>IF(D417&gt;0,IF(D417&gt;COUNT(B405:B416)/12*100000*B401,COUNT(B405:B416)/12*100000*B401/F417,D417/F417),"")</f>
        <v/>
      </c>
      <c r="K417" s="236"/>
      <c r="L417" s="58"/>
      <c r="M417" s="58"/>
      <c r="N417" s="58"/>
      <c r="O417" s="235">
        <f>SUM(O405:O416)</f>
        <v>0</v>
      </c>
      <c r="P417" s="235">
        <f>SUM(P405:P416)</f>
        <v>0</v>
      </c>
      <c r="Q417" s="234"/>
      <c r="S417" s="66"/>
    </row>
    <row r="419" spans="1:23" ht="16.5" customHeight="1" x14ac:dyDescent="0.25">
      <c r="A419" s="62" t="s">
        <v>107</v>
      </c>
      <c r="B419" s="63"/>
      <c r="C419" s="63"/>
      <c r="D419" s="63"/>
      <c r="E419" s="63"/>
      <c r="F419" s="63"/>
      <c r="G419" s="63"/>
      <c r="H419" s="63"/>
      <c r="I419" s="63"/>
      <c r="J419" s="63"/>
      <c r="K419" s="63"/>
    </row>
    <row r="420" spans="1:23" x14ac:dyDescent="0.25">
      <c r="A420" s="206" t="s">
        <v>18</v>
      </c>
      <c r="B420" s="206" t="str">
        <f>B$3</f>
        <v>Nom du chef de file FR / partenaire FR concerné</v>
      </c>
      <c r="C420" s="206" t="str">
        <f>"DDP"&amp;B$6&amp;"_PERSO_"&amp;B399</f>
        <v>DDP1_PERSO_</v>
      </c>
      <c r="D420" s="205">
        <f>J$9</f>
        <v>0</v>
      </c>
      <c r="E420" s="233">
        <f>T400</f>
        <v>30</v>
      </c>
      <c r="F420" s="205">
        <f>J$9</f>
        <v>0</v>
      </c>
      <c r="G420" s="204" t="s">
        <v>89</v>
      </c>
      <c r="H420" s="204"/>
      <c r="I420" s="232">
        <f>D417</f>
        <v>0</v>
      </c>
      <c r="J420" s="232" t="e">
        <f>I417</f>
        <v>#VALUE!</v>
      </c>
      <c r="L420" s="53"/>
      <c r="M420" s="1"/>
      <c r="N420" s="1"/>
      <c r="O420" s="68"/>
      <c r="P420" s="68"/>
      <c r="Q420" s="68"/>
      <c r="R420" s="1"/>
      <c r="S420" s="231"/>
      <c r="T420" s="231" t="e">
        <f>G417</f>
        <v>#VALUE!</v>
      </c>
      <c r="U420" s="1"/>
      <c r="V420" s="1"/>
      <c r="W420" s="1"/>
    </row>
    <row r="422" spans="1:23" s="55" customFormat="1" ht="40.5" customHeight="1" x14ac:dyDescent="0.25">
      <c r="A422" s="250" t="s">
        <v>76</v>
      </c>
      <c r="B422" s="291"/>
      <c r="C422" s="287"/>
      <c r="D422" s="288"/>
      <c r="E422" s="289" t="s">
        <v>77</v>
      </c>
      <c r="F422" s="290"/>
      <c r="G422" s="291"/>
      <c r="H422" s="287"/>
      <c r="I422" s="287"/>
      <c r="J422" s="288"/>
      <c r="K422" s="249"/>
      <c r="L422" s="54"/>
      <c r="M422" s="54"/>
      <c r="N422" s="54"/>
      <c r="O422" s="54"/>
      <c r="P422" s="54"/>
      <c r="Q422" s="54"/>
    </row>
    <row r="423" spans="1:23" s="55" customFormat="1" ht="40.5" customHeight="1" x14ac:dyDescent="0.25">
      <c r="A423" s="250" t="s">
        <v>92</v>
      </c>
      <c r="B423" s="200"/>
      <c r="C423" s="198"/>
      <c r="D423" s="199"/>
      <c r="E423" s="226" t="s">
        <v>78</v>
      </c>
      <c r="F423" s="225" t="s">
        <v>90</v>
      </c>
      <c r="G423" s="118"/>
      <c r="H423" s="79"/>
      <c r="I423" s="252" t="s">
        <v>91</v>
      </c>
      <c r="J423" s="119"/>
      <c r="K423" s="251"/>
      <c r="L423" s="54"/>
      <c r="M423" s="54"/>
      <c r="N423" s="54"/>
      <c r="O423" s="54"/>
      <c r="P423" s="54"/>
      <c r="Q423" s="54"/>
      <c r="S423" s="1">
        <f>MONTH(G423)</f>
        <v>1</v>
      </c>
      <c r="T423" s="68">
        <f>IF(S423=2,G423+27,IF(OR(S423=1,S423=3,S423=5,S423=7,S423=8,S423=10,S423=12),G423+30,G423+29))</f>
        <v>30</v>
      </c>
    </row>
    <row r="424" spans="1:23" s="55" customFormat="1" ht="40.5" customHeight="1" x14ac:dyDescent="0.25">
      <c r="A424" s="250" t="s">
        <v>85</v>
      </c>
      <c r="B424" s="286"/>
      <c r="C424" s="287"/>
      <c r="D424" s="288"/>
      <c r="E424" s="289" t="s">
        <v>86</v>
      </c>
      <c r="F424" s="290"/>
      <c r="G424" s="291"/>
      <c r="H424" s="287"/>
      <c r="I424" s="287"/>
      <c r="J424" s="288"/>
      <c r="K424" s="249"/>
      <c r="L424" s="54"/>
      <c r="M424" s="54"/>
      <c r="N424" s="54"/>
      <c r="O424" s="54"/>
      <c r="P424" s="54"/>
      <c r="Q424" s="54"/>
    </row>
    <row r="425" spans="1:23" s="55" customFormat="1" ht="20.25" customHeight="1" x14ac:dyDescent="0.25">
      <c r="A425" s="223"/>
      <c r="B425" s="223"/>
      <c r="C425" s="223"/>
      <c r="D425" s="59"/>
      <c r="E425" s="222"/>
      <c r="F425" s="222"/>
      <c r="G425" s="222"/>
      <c r="H425" s="222"/>
      <c r="I425" s="222"/>
      <c r="J425" s="222"/>
      <c r="K425" s="222"/>
      <c r="L425" s="54"/>
      <c r="M425" s="54"/>
      <c r="N425" s="54"/>
      <c r="O425" s="54"/>
      <c r="P425" s="54"/>
      <c r="Q425" s="54"/>
    </row>
    <row r="426" spans="1:23" s="55" customFormat="1" ht="39.75" customHeight="1" x14ac:dyDescent="0.25">
      <c r="A426" s="248"/>
      <c r="B426" s="292" t="s">
        <v>55</v>
      </c>
      <c r="C426" s="293"/>
      <c r="D426" s="294"/>
      <c r="E426" s="292" t="s">
        <v>56</v>
      </c>
      <c r="F426" s="294"/>
      <c r="G426" s="292" t="s">
        <v>61</v>
      </c>
      <c r="H426" s="293"/>
      <c r="I426" s="293"/>
      <c r="J426" s="293"/>
      <c r="K426" s="245"/>
      <c r="L426" s="283" t="s">
        <v>84</v>
      </c>
      <c r="M426" s="283"/>
      <c r="N426" s="283"/>
      <c r="O426" s="283"/>
      <c r="P426" s="283"/>
      <c r="Q426" s="283"/>
    </row>
    <row r="427" spans="1:23" s="57" customFormat="1" ht="39.6" x14ac:dyDescent="0.25">
      <c r="A427" s="247" t="s">
        <v>104</v>
      </c>
      <c r="B427" s="247" t="s">
        <v>103</v>
      </c>
      <c r="C427" s="247" t="s">
        <v>105</v>
      </c>
      <c r="D427" s="247" t="s">
        <v>139</v>
      </c>
      <c r="E427" s="247" t="s">
        <v>101</v>
      </c>
      <c r="F427" s="246" t="s">
        <v>102</v>
      </c>
      <c r="G427" s="246" t="s">
        <v>52</v>
      </c>
      <c r="H427" s="246"/>
      <c r="I427" s="246" t="s">
        <v>88</v>
      </c>
      <c r="J427" s="246" t="s">
        <v>97</v>
      </c>
      <c r="K427" s="245"/>
      <c r="L427" s="244" t="s">
        <v>57</v>
      </c>
      <c r="M427" s="244" t="s">
        <v>58</v>
      </c>
      <c r="N427" s="244" t="s">
        <v>59</v>
      </c>
      <c r="O427" s="244" t="s">
        <v>34</v>
      </c>
      <c r="P427" s="244" t="s">
        <v>54</v>
      </c>
      <c r="Q427" s="244" t="s">
        <v>14</v>
      </c>
    </row>
    <row r="428" spans="1:23" s="55" customFormat="1" ht="21" customHeight="1" x14ac:dyDescent="0.25">
      <c r="A428" s="242" t="s">
        <v>32</v>
      </c>
      <c r="B428" s="120"/>
      <c r="C428" s="120"/>
      <c r="D428" s="241">
        <f t="shared" ref="D428:D439" si="36">B428+C428</f>
        <v>0</v>
      </c>
      <c r="E428" s="121"/>
      <c r="F428" s="103" t="str">
        <f t="shared" ref="F428:F439" si="37">IF($G$424="","",IF(D428=0,"",$G$424/12*$B$424))</f>
        <v/>
      </c>
      <c r="G428" s="243"/>
      <c r="H428" s="243"/>
      <c r="I428" s="243"/>
      <c r="J428" s="243"/>
      <c r="K428" s="284"/>
      <c r="L428" s="189"/>
      <c r="M428" s="285"/>
      <c r="N428" s="189"/>
      <c r="O428" s="201"/>
      <c r="P428" s="201"/>
      <c r="Q428" s="201"/>
    </row>
    <row r="429" spans="1:23" s="55" customFormat="1" ht="21" customHeight="1" x14ac:dyDescent="0.25">
      <c r="A429" s="242" t="s">
        <v>31</v>
      </c>
      <c r="B429" s="120"/>
      <c r="C429" s="120"/>
      <c r="D429" s="241">
        <f t="shared" si="36"/>
        <v>0</v>
      </c>
      <c r="E429" s="121"/>
      <c r="F429" s="104" t="str">
        <f t="shared" si="37"/>
        <v/>
      </c>
      <c r="G429" s="243"/>
      <c r="H429" s="243"/>
      <c r="I429" s="243"/>
      <c r="J429" s="243"/>
      <c r="K429" s="284"/>
      <c r="L429" s="189"/>
      <c r="M429" s="285"/>
      <c r="N429" s="189"/>
      <c r="O429" s="201"/>
      <c r="P429" s="201"/>
      <c r="Q429" s="201"/>
    </row>
    <row r="430" spans="1:23" s="55" customFormat="1" ht="21" customHeight="1" x14ac:dyDescent="0.25">
      <c r="A430" s="242" t="s">
        <v>30</v>
      </c>
      <c r="B430" s="120"/>
      <c r="C430" s="120"/>
      <c r="D430" s="241">
        <f t="shared" si="36"/>
        <v>0</v>
      </c>
      <c r="E430" s="121"/>
      <c r="F430" s="104" t="str">
        <f t="shared" si="37"/>
        <v/>
      </c>
      <c r="G430" s="243"/>
      <c r="H430" s="243"/>
      <c r="I430" s="243"/>
      <c r="J430" s="243"/>
      <c r="K430" s="284"/>
      <c r="L430" s="189"/>
      <c r="M430" s="285"/>
      <c r="N430" s="189"/>
      <c r="O430" s="201"/>
      <c r="P430" s="201"/>
      <c r="Q430" s="201"/>
    </row>
    <row r="431" spans="1:23" s="55" customFormat="1" ht="21" customHeight="1" x14ac:dyDescent="0.25">
      <c r="A431" s="242" t="s">
        <v>29</v>
      </c>
      <c r="B431" s="120"/>
      <c r="C431" s="120"/>
      <c r="D431" s="241">
        <f t="shared" si="36"/>
        <v>0</v>
      </c>
      <c r="E431" s="121"/>
      <c r="F431" s="104" t="str">
        <f t="shared" si="37"/>
        <v/>
      </c>
      <c r="G431" s="243"/>
      <c r="H431" s="243"/>
      <c r="I431" s="243"/>
      <c r="J431" s="243"/>
      <c r="K431" s="284"/>
      <c r="L431" s="189"/>
      <c r="M431" s="285"/>
      <c r="N431" s="189"/>
      <c r="O431" s="201"/>
      <c r="P431" s="201"/>
      <c r="Q431" s="201"/>
    </row>
    <row r="432" spans="1:23" s="55" customFormat="1" ht="21" customHeight="1" x14ac:dyDescent="0.25">
      <c r="A432" s="242" t="s">
        <v>28</v>
      </c>
      <c r="B432" s="120"/>
      <c r="C432" s="120"/>
      <c r="D432" s="241">
        <f t="shared" si="36"/>
        <v>0</v>
      </c>
      <c r="E432" s="121"/>
      <c r="F432" s="104" t="str">
        <f t="shared" si="37"/>
        <v/>
      </c>
      <c r="G432" s="243"/>
      <c r="H432" s="243"/>
      <c r="I432" s="243"/>
      <c r="J432" s="243"/>
      <c r="K432" s="284"/>
      <c r="L432" s="189"/>
      <c r="M432" s="285"/>
      <c r="N432" s="189"/>
      <c r="O432" s="201"/>
      <c r="P432" s="201"/>
      <c r="Q432" s="201"/>
    </row>
    <row r="433" spans="1:24" s="55" customFormat="1" ht="21" customHeight="1" x14ac:dyDescent="0.25">
      <c r="A433" s="242" t="s">
        <v>27</v>
      </c>
      <c r="B433" s="120"/>
      <c r="C433" s="120"/>
      <c r="D433" s="241">
        <f t="shared" si="36"/>
        <v>0</v>
      </c>
      <c r="E433" s="121"/>
      <c r="F433" s="104" t="str">
        <f t="shared" si="37"/>
        <v/>
      </c>
      <c r="G433" s="243"/>
      <c r="H433" s="243"/>
      <c r="I433" s="243"/>
      <c r="J433" s="243"/>
      <c r="K433" s="284"/>
      <c r="L433" s="189"/>
      <c r="M433" s="285"/>
      <c r="N433" s="189"/>
      <c r="O433" s="201"/>
      <c r="P433" s="201"/>
      <c r="Q433" s="201"/>
    </row>
    <row r="434" spans="1:24" s="55" customFormat="1" ht="21" customHeight="1" x14ac:dyDescent="0.25">
      <c r="A434" s="242" t="s">
        <v>26</v>
      </c>
      <c r="B434" s="120"/>
      <c r="C434" s="120"/>
      <c r="D434" s="241">
        <f t="shared" si="36"/>
        <v>0</v>
      </c>
      <c r="E434" s="121"/>
      <c r="F434" s="104" t="str">
        <f t="shared" si="37"/>
        <v/>
      </c>
      <c r="G434" s="243"/>
      <c r="H434" s="243"/>
      <c r="I434" s="243"/>
      <c r="J434" s="243"/>
      <c r="K434" s="284"/>
      <c r="L434" s="189"/>
      <c r="M434" s="285"/>
      <c r="N434" s="189"/>
      <c r="O434" s="201"/>
      <c r="P434" s="201"/>
      <c r="Q434" s="201"/>
    </row>
    <row r="435" spans="1:24" s="55" customFormat="1" ht="21" customHeight="1" x14ac:dyDescent="0.25">
      <c r="A435" s="242" t="s">
        <v>25</v>
      </c>
      <c r="B435" s="120"/>
      <c r="C435" s="120"/>
      <c r="D435" s="241">
        <f t="shared" si="36"/>
        <v>0</v>
      </c>
      <c r="E435" s="121"/>
      <c r="F435" s="104" t="str">
        <f t="shared" si="37"/>
        <v/>
      </c>
      <c r="G435" s="243"/>
      <c r="H435" s="243"/>
      <c r="I435" s="243"/>
      <c r="J435" s="243"/>
      <c r="K435" s="284"/>
      <c r="L435" s="189"/>
      <c r="M435" s="285"/>
      <c r="N435" s="189"/>
      <c r="O435" s="201"/>
      <c r="P435" s="201"/>
      <c r="Q435" s="201"/>
    </row>
    <row r="436" spans="1:24" s="55" customFormat="1" ht="21" customHeight="1" x14ac:dyDescent="0.25">
      <c r="A436" s="242" t="s">
        <v>24</v>
      </c>
      <c r="B436" s="120"/>
      <c r="C436" s="120"/>
      <c r="D436" s="241">
        <f t="shared" si="36"/>
        <v>0</v>
      </c>
      <c r="E436" s="121"/>
      <c r="F436" s="104" t="str">
        <f t="shared" si="37"/>
        <v/>
      </c>
      <c r="G436" s="243"/>
      <c r="H436" s="243"/>
      <c r="I436" s="243"/>
      <c r="J436" s="243"/>
      <c r="K436" s="284"/>
      <c r="L436" s="189"/>
      <c r="M436" s="285"/>
      <c r="N436" s="189"/>
      <c r="O436" s="201"/>
      <c r="P436" s="201"/>
      <c r="Q436" s="201"/>
    </row>
    <row r="437" spans="1:24" ht="21" customHeight="1" x14ac:dyDescent="0.25">
      <c r="A437" s="242" t="s">
        <v>23</v>
      </c>
      <c r="B437" s="120"/>
      <c r="C437" s="120"/>
      <c r="D437" s="241">
        <f t="shared" si="36"/>
        <v>0</v>
      </c>
      <c r="E437" s="121"/>
      <c r="F437" s="104" t="str">
        <f t="shared" si="37"/>
        <v/>
      </c>
      <c r="G437" s="243"/>
      <c r="H437" s="243"/>
      <c r="I437" s="243"/>
      <c r="J437" s="243"/>
      <c r="K437" s="284"/>
      <c r="L437" s="189"/>
      <c r="M437" s="285"/>
      <c r="N437" s="189"/>
      <c r="O437" s="201"/>
      <c r="P437" s="201"/>
      <c r="Q437" s="201"/>
    </row>
    <row r="438" spans="1:24" ht="21" customHeight="1" x14ac:dyDescent="0.25">
      <c r="A438" s="242" t="s">
        <v>22</v>
      </c>
      <c r="B438" s="120"/>
      <c r="C438" s="120"/>
      <c r="D438" s="241">
        <f t="shared" si="36"/>
        <v>0</v>
      </c>
      <c r="E438" s="121"/>
      <c r="F438" s="104" t="str">
        <f t="shared" si="37"/>
        <v/>
      </c>
      <c r="G438" s="243"/>
      <c r="H438" s="243"/>
      <c r="I438" s="243"/>
      <c r="J438" s="243"/>
      <c r="K438" s="284"/>
      <c r="L438" s="189"/>
      <c r="M438" s="285"/>
      <c r="N438" s="189"/>
      <c r="O438" s="201"/>
      <c r="P438" s="201"/>
      <c r="Q438" s="201"/>
    </row>
    <row r="439" spans="1:24" ht="21" customHeight="1" x14ac:dyDescent="0.25">
      <c r="A439" s="242" t="s">
        <v>21</v>
      </c>
      <c r="B439" s="120"/>
      <c r="C439" s="120"/>
      <c r="D439" s="241">
        <f t="shared" si="36"/>
        <v>0</v>
      </c>
      <c r="E439" s="121"/>
      <c r="F439" s="105" t="str">
        <f t="shared" si="37"/>
        <v/>
      </c>
      <c r="G439" s="240"/>
      <c r="H439" s="240"/>
      <c r="I439" s="240"/>
      <c r="J439" s="240"/>
      <c r="K439" s="284"/>
      <c r="L439" s="189"/>
      <c r="M439" s="285"/>
      <c r="N439" s="189"/>
      <c r="O439" s="201"/>
      <c r="P439" s="201"/>
      <c r="Q439" s="201"/>
      <c r="R439" s="68"/>
      <c r="S439" s="1"/>
      <c r="T439" s="1"/>
      <c r="U439" s="1"/>
      <c r="V439" s="1"/>
      <c r="W439" s="1"/>
      <c r="X439" s="1"/>
    </row>
    <row r="440" spans="1:24" s="55" customFormat="1" ht="20.25" customHeight="1" x14ac:dyDescent="0.25">
      <c r="A440" s="239" t="s">
        <v>53</v>
      </c>
      <c r="B440" s="237">
        <f>SUM(B428:B439)</f>
        <v>0</v>
      </c>
      <c r="C440" s="237">
        <f>SUM(C428:C439)</f>
        <v>0</v>
      </c>
      <c r="D440" s="237">
        <f>SUM(D428:D439)</f>
        <v>0</v>
      </c>
      <c r="E440" s="238">
        <f>SUM(E428:E439)</f>
        <v>0</v>
      </c>
      <c r="F440" s="238">
        <f>SUM(F428:F439)</f>
        <v>0</v>
      </c>
      <c r="G440" s="30" t="e">
        <f>IF(J440*E440&gt;D440,D440,J440*E440)</f>
        <v>#VALUE!</v>
      </c>
      <c r="H440" s="30"/>
      <c r="I440" s="237" t="e">
        <f>D440-G440</f>
        <v>#VALUE!</v>
      </c>
      <c r="J440" s="237" t="str">
        <f>IF(D440&gt;0,IF(D440&gt;COUNT(B428:B439)/12*100000*B424,COUNT(B428:B439)/12*100000*B424/F440,D440/F440),"")</f>
        <v/>
      </c>
      <c r="K440" s="236"/>
      <c r="L440" s="58"/>
      <c r="M440" s="58"/>
      <c r="N440" s="58"/>
      <c r="O440" s="235">
        <f>SUM(O428:O439)</f>
        <v>0</v>
      </c>
      <c r="P440" s="235">
        <f>SUM(P428:P439)</f>
        <v>0</v>
      </c>
      <c r="Q440" s="234"/>
      <c r="S440" s="66"/>
    </row>
    <row r="442" spans="1:24" ht="16.5" customHeight="1" x14ac:dyDescent="0.25">
      <c r="A442" s="62" t="s">
        <v>107</v>
      </c>
      <c r="B442" s="63"/>
      <c r="C442" s="63"/>
      <c r="D442" s="63"/>
      <c r="E442" s="63"/>
      <c r="F442" s="63"/>
      <c r="G442" s="63"/>
      <c r="H442" s="63"/>
      <c r="I442" s="63"/>
      <c r="J442" s="63"/>
      <c r="K442" s="63"/>
    </row>
    <row r="443" spans="1:24" x14ac:dyDescent="0.25">
      <c r="A443" s="206" t="s">
        <v>18</v>
      </c>
      <c r="B443" s="206" t="str">
        <f>B$3</f>
        <v>Nom du chef de file FR / partenaire FR concerné</v>
      </c>
      <c r="C443" s="206" t="str">
        <f>"DDP"&amp;B$6&amp;"_PERSO_"&amp;B422</f>
        <v>DDP1_PERSO_</v>
      </c>
      <c r="D443" s="205">
        <f>J$9</f>
        <v>0</v>
      </c>
      <c r="E443" s="233">
        <f>T423</f>
        <v>30</v>
      </c>
      <c r="F443" s="205">
        <f>J$9</f>
        <v>0</v>
      </c>
      <c r="G443" s="204" t="s">
        <v>89</v>
      </c>
      <c r="H443" s="204"/>
      <c r="I443" s="232">
        <f>D440</f>
        <v>0</v>
      </c>
      <c r="J443" s="232" t="e">
        <f>I440</f>
        <v>#VALUE!</v>
      </c>
      <c r="L443" s="53"/>
      <c r="M443" s="1"/>
      <c r="N443" s="1"/>
      <c r="O443" s="68"/>
      <c r="P443" s="68"/>
      <c r="Q443" s="68"/>
      <c r="R443" s="1"/>
      <c r="S443" s="231"/>
      <c r="T443" s="231" t="e">
        <f>G440</f>
        <v>#VALUE!</v>
      </c>
      <c r="U443" s="1"/>
      <c r="V443" s="1"/>
      <c r="W443" s="1"/>
    </row>
    <row r="445" spans="1:24" s="55" customFormat="1" ht="40.5" customHeight="1" x14ac:dyDescent="0.25">
      <c r="A445" s="250" t="s">
        <v>76</v>
      </c>
      <c r="B445" s="291"/>
      <c r="C445" s="287"/>
      <c r="D445" s="288"/>
      <c r="E445" s="289" t="s">
        <v>77</v>
      </c>
      <c r="F445" s="290"/>
      <c r="G445" s="291"/>
      <c r="H445" s="287"/>
      <c r="I445" s="287"/>
      <c r="J445" s="288"/>
      <c r="K445" s="249"/>
      <c r="L445" s="54"/>
      <c r="M445" s="54"/>
      <c r="N445" s="54"/>
      <c r="O445" s="54"/>
      <c r="P445" s="54"/>
      <c r="Q445" s="54"/>
    </row>
    <row r="446" spans="1:24" s="55" customFormat="1" ht="40.5" customHeight="1" x14ac:dyDescent="0.25">
      <c r="A446" s="250" t="s">
        <v>92</v>
      </c>
      <c r="B446" s="200"/>
      <c r="C446" s="198"/>
      <c r="D446" s="199"/>
      <c r="E446" s="226" t="s">
        <v>78</v>
      </c>
      <c r="F446" s="225" t="s">
        <v>90</v>
      </c>
      <c r="G446" s="118"/>
      <c r="H446" s="79"/>
      <c r="I446" s="252" t="s">
        <v>91</v>
      </c>
      <c r="J446" s="119"/>
      <c r="K446" s="251"/>
      <c r="L446" s="54"/>
      <c r="M446" s="54"/>
      <c r="N446" s="54"/>
      <c r="O446" s="54"/>
      <c r="P446" s="54"/>
      <c r="Q446" s="54"/>
      <c r="S446" s="1">
        <f>MONTH(G446)</f>
        <v>1</v>
      </c>
      <c r="T446" s="68">
        <f>IF(S446=2,G446+27,IF(OR(S446=1,S446=3,S446=5,S446=7,S446=8,S446=10,S446=12),G446+30,G446+29))</f>
        <v>30</v>
      </c>
    </row>
    <row r="447" spans="1:24" s="55" customFormat="1" ht="40.5" customHeight="1" x14ac:dyDescent="0.25">
      <c r="A447" s="250" t="s">
        <v>85</v>
      </c>
      <c r="B447" s="286"/>
      <c r="C447" s="287"/>
      <c r="D447" s="288"/>
      <c r="E447" s="289" t="s">
        <v>86</v>
      </c>
      <c r="F447" s="290"/>
      <c r="G447" s="291"/>
      <c r="H447" s="287"/>
      <c r="I447" s="287"/>
      <c r="J447" s="288"/>
      <c r="K447" s="249"/>
      <c r="L447" s="54"/>
      <c r="M447" s="54"/>
      <c r="N447" s="54"/>
      <c r="O447" s="54"/>
      <c r="P447" s="54"/>
      <c r="Q447" s="54"/>
    </row>
    <row r="448" spans="1:24" s="55" customFormat="1" ht="20.25" customHeight="1" x14ac:dyDescent="0.25">
      <c r="A448" s="223"/>
      <c r="B448" s="223"/>
      <c r="C448" s="223"/>
      <c r="D448" s="59"/>
      <c r="E448" s="222"/>
      <c r="F448" s="222"/>
      <c r="G448" s="222"/>
      <c r="H448" s="222"/>
      <c r="I448" s="222"/>
      <c r="J448" s="222"/>
      <c r="K448" s="222"/>
      <c r="L448" s="54"/>
      <c r="M448" s="54"/>
      <c r="N448" s="54"/>
      <c r="O448" s="54"/>
      <c r="P448" s="54"/>
      <c r="Q448" s="54"/>
    </row>
    <row r="449" spans="1:24" s="55" customFormat="1" ht="39.75" customHeight="1" x14ac:dyDescent="0.25">
      <c r="A449" s="248"/>
      <c r="B449" s="292" t="s">
        <v>55</v>
      </c>
      <c r="C449" s="293"/>
      <c r="D449" s="294"/>
      <c r="E449" s="292" t="s">
        <v>56</v>
      </c>
      <c r="F449" s="294"/>
      <c r="G449" s="292" t="s">
        <v>61</v>
      </c>
      <c r="H449" s="293"/>
      <c r="I449" s="293"/>
      <c r="J449" s="293"/>
      <c r="K449" s="245"/>
      <c r="L449" s="283" t="s">
        <v>84</v>
      </c>
      <c r="M449" s="283"/>
      <c r="N449" s="283"/>
      <c r="O449" s="283"/>
      <c r="P449" s="283"/>
      <c r="Q449" s="283"/>
    </row>
    <row r="450" spans="1:24" s="57" customFormat="1" ht="39.6" x14ac:dyDescent="0.25">
      <c r="A450" s="247" t="s">
        <v>104</v>
      </c>
      <c r="B450" s="247" t="s">
        <v>103</v>
      </c>
      <c r="C450" s="247" t="s">
        <v>105</v>
      </c>
      <c r="D450" s="247" t="s">
        <v>139</v>
      </c>
      <c r="E450" s="247" t="s">
        <v>101</v>
      </c>
      <c r="F450" s="246" t="s">
        <v>102</v>
      </c>
      <c r="G450" s="246" t="s">
        <v>52</v>
      </c>
      <c r="H450" s="246"/>
      <c r="I450" s="246" t="s">
        <v>88</v>
      </c>
      <c r="J450" s="246" t="s">
        <v>97</v>
      </c>
      <c r="K450" s="245"/>
      <c r="L450" s="244" t="s">
        <v>57</v>
      </c>
      <c r="M450" s="244" t="s">
        <v>58</v>
      </c>
      <c r="N450" s="244" t="s">
        <v>59</v>
      </c>
      <c r="O450" s="244" t="s">
        <v>34</v>
      </c>
      <c r="P450" s="244" t="s">
        <v>54</v>
      </c>
      <c r="Q450" s="244" t="s">
        <v>14</v>
      </c>
    </row>
    <row r="451" spans="1:24" s="55" customFormat="1" ht="21" customHeight="1" x14ac:dyDescent="0.25">
      <c r="A451" s="242" t="s">
        <v>32</v>
      </c>
      <c r="B451" s="120"/>
      <c r="C451" s="120"/>
      <c r="D451" s="241">
        <f t="shared" ref="D451:D462" si="38">B451+C451</f>
        <v>0</v>
      </c>
      <c r="E451" s="121"/>
      <c r="F451" s="103" t="str">
        <f t="shared" ref="F451:F462" si="39">IF($G$447="","",IF(D451=0,"",$G$447/12*$B$447))</f>
        <v/>
      </c>
      <c r="G451" s="243"/>
      <c r="H451" s="243"/>
      <c r="I451" s="243"/>
      <c r="J451" s="243"/>
      <c r="K451" s="284"/>
      <c r="L451" s="189"/>
      <c r="M451" s="285"/>
      <c r="N451" s="189"/>
      <c r="O451" s="201"/>
      <c r="P451" s="201"/>
      <c r="Q451" s="201"/>
    </row>
    <row r="452" spans="1:24" s="55" customFormat="1" ht="21" customHeight="1" x14ac:dyDescent="0.25">
      <c r="A452" s="242" t="s">
        <v>31</v>
      </c>
      <c r="B452" s="120"/>
      <c r="C452" s="120"/>
      <c r="D452" s="241">
        <f t="shared" si="38"/>
        <v>0</v>
      </c>
      <c r="E452" s="121"/>
      <c r="F452" s="104" t="str">
        <f t="shared" si="39"/>
        <v/>
      </c>
      <c r="G452" s="243"/>
      <c r="H452" s="243"/>
      <c r="I452" s="243"/>
      <c r="J452" s="243"/>
      <c r="K452" s="284"/>
      <c r="L452" s="189"/>
      <c r="M452" s="285"/>
      <c r="N452" s="189"/>
      <c r="O452" s="201"/>
      <c r="P452" s="201"/>
      <c r="Q452" s="201"/>
    </row>
    <row r="453" spans="1:24" s="55" customFormat="1" ht="21" customHeight="1" x14ac:dyDescent="0.25">
      <c r="A453" s="242" t="s">
        <v>30</v>
      </c>
      <c r="B453" s="120"/>
      <c r="C453" s="120"/>
      <c r="D453" s="241">
        <f t="shared" si="38"/>
        <v>0</v>
      </c>
      <c r="E453" s="121"/>
      <c r="F453" s="104" t="str">
        <f t="shared" si="39"/>
        <v/>
      </c>
      <c r="G453" s="243"/>
      <c r="H453" s="243"/>
      <c r="I453" s="243"/>
      <c r="J453" s="243"/>
      <c r="K453" s="284"/>
      <c r="L453" s="189"/>
      <c r="M453" s="285"/>
      <c r="N453" s="189"/>
      <c r="O453" s="201"/>
      <c r="P453" s="201"/>
      <c r="Q453" s="201"/>
    </row>
    <row r="454" spans="1:24" s="55" customFormat="1" ht="21" customHeight="1" x14ac:dyDescent="0.25">
      <c r="A454" s="242" t="s">
        <v>29</v>
      </c>
      <c r="B454" s="120"/>
      <c r="C454" s="120"/>
      <c r="D454" s="241">
        <f t="shared" si="38"/>
        <v>0</v>
      </c>
      <c r="E454" s="121"/>
      <c r="F454" s="104" t="str">
        <f t="shared" si="39"/>
        <v/>
      </c>
      <c r="G454" s="243"/>
      <c r="H454" s="243"/>
      <c r="I454" s="243"/>
      <c r="J454" s="243"/>
      <c r="K454" s="284"/>
      <c r="L454" s="189"/>
      <c r="M454" s="285"/>
      <c r="N454" s="189"/>
      <c r="O454" s="201"/>
      <c r="P454" s="201"/>
      <c r="Q454" s="201"/>
    </row>
    <row r="455" spans="1:24" s="55" customFormat="1" ht="21" customHeight="1" x14ac:dyDescent="0.25">
      <c r="A455" s="242" t="s">
        <v>28</v>
      </c>
      <c r="B455" s="120"/>
      <c r="C455" s="120"/>
      <c r="D455" s="241">
        <f t="shared" si="38"/>
        <v>0</v>
      </c>
      <c r="E455" s="121"/>
      <c r="F455" s="104" t="str">
        <f t="shared" si="39"/>
        <v/>
      </c>
      <c r="G455" s="243"/>
      <c r="H455" s="243"/>
      <c r="I455" s="243"/>
      <c r="J455" s="243"/>
      <c r="K455" s="284"/>
      <c r="L455" s="189"/>
      <c r="M455" s="285"/>
      <c r="N455" s="189"/>
      <c r="O455" s="201"/>
      <c r="P455" s="201"/>
      <c r="Q455" s="201"/>
    </row>
    <row r="456" spans="1:24" s="55" customFormat="1" ht="21" customHeight="1" x14ac:dyDescent="0.25">
      <c r="A456" s="242" t="s">
        <v>27</v>
      </c>
      <c r="B456" s="120"/>
      <c r="C456" s="120"/>
      <c r="D456" s="241">
        <f t="shared" si="38"/>
        <v>0</v>
      </c>
      <c r="E456" s="121"/>
      <c r="F456" s="104" t="str">
        <f t="shared" si="39"/>
        <v/>
      </c>
      <c r="G456" s="243"/>
      <c r="H456" s="243"/>
      <c r="I456" s="243"/>
      <c r="J456" s="243"/>
      <c r="K456" s="284"/>
      <c r="L456" s="189"/>
      <c r="M456" s="285"/>
      <c r="N456" s="189"/>
      <c r="O456" s="201"/>
      <c r="P456" s="201"/>
      <c r="Q456" s="201"/>
    </row>
    <row r="457" spans="1:24" s="55" customFormat="1" ht="21" customHeight="1" x14ac:dyDescent="0.25">
      <c r="A457" s="242" t="s">
        <v>26</v>
      </c>
      <c r="B457" s="120"/>
      <c r="C457" s="120"/>
      <c r="D457" s="241">
        <f t="shared" si="38"/>
        <v>0</v>
      </c>
      <c r="E457" s="121"/>
      <c r="F457" s="104" t="str">
        <f t="shared" si="39"/>
        <v/>
      </c>
      <c r="G457" s="243"/>
      <c r="H457" s="243"/>
      <c r="I457" s="243"/>
      <c r="J457" s="243"/>
      <c r="K457" s="284"/>
      <c r="L457" s="189"/>
      <c r="M457" s="285"/>
      <c r="N457" s="189"/>
      <c r="O457" s="201"/>
      <c r="P457" s="201"/>
      <c r="Q457" s="201"/>
    </row>
    <row r="458" spans="1:24" s="55" customFormat="1" ht="21" customHeight="1" x14ac:dyDescent="0.25">
      <c r="A458" s="242" t="s">
        <v>25</v>
      </c>
      <c r="B458" s="120"/>
      <c r="C458" s="120"/>
      <c r="D458" s="241">
        <f t="shared" si="38"/>
        <v>0</v>
      </c>
      <c r="E458" s="121"/>
      <c r="F458" s="104" t="str">
        <f t="shared" si="39"/>
        <v/>
      </c>
      <c r="G458" s="243"/>
      <c r="H458" s="243"/>
      <c r="I458" s="243"/>
      <c r="J458" s="243"/>
      <c r="K458" s="284"/>
      <c r="L458" s="189"/>
      <c r="M458" s="285"/>
      <c r="N458" s="189"/>
      <c r="O458" s="201"/>
      <c r="P458" s="201"/>
      <c r="Q458" s="201"/>
    </row>
    <row r="459" spans="1:24" s="55" customFormat="1" ht="21" customHeight="1" x14ac:dyDescent="0.25">
      <c r="A459" s="242" t="s">
        <v>24</v>
      </c>
      <c r="B459" s="120"/>
      <c r="C459" s="120"/>
      <c r="D459" s="241">
        <f t="shared" si="38"/>
        <v>0</v>
      </c>
      <c r="E459" s="121"/>
      <c r="F459" s="104" t="str">
        <f t="shared" si="39"/>
        <v/>
      </c>
      <c r="G459" s="243"/>
      <c r="H459" s="243"/>
      <c r="I459" s="243"/>
      <c r="J459" s="243"/>
      <c r="K459" s="284"/>
      <c r="L459" s="189"/>
      <c r="M459" s="285"/>
      <c r="N459" s="189"/>
      <c r="O459" s="201"/>
      <c r="P459" s="201"/>
      <c r="Q459" s="201"/>
    </row>
    <row r="460" spans="1:24" ht="21" customHeight="1" x14ac:dyDescent="0.25">
      <c r="A460" s="242" t="s">
        <v>23</v>
      </c>
      <c r="B460" s="120"/>
      <c r="C460" s="120"/>
      <c r="D460" s="241">
        <f t="shared" si="38"/>
        <v>0</v>
      </c>
      <c r="E460" s="121"/>
      <c r="F460" s="104" t="str">
        <f t="shared" si="39"/>
        <v/>
      </c>
      <c r="G460" s="243"/>
      <c r="H460" s="243"/>
      <c r="I460" s="243"/>
      <c r="J460" s="243"/>
      <c r="K460" s="284"/>
      <c r="L460" s="189"/>
      <c r="M460" s="285"/>
      <c r="N460" s="189"/>
      <c r="O460" s="201"/>
      <c r="P460" s="201"/>
      <c r="Q460" s="201"/>
    </row>
    <row r="461" spans="1:24" ht="21" customHeight="1" x14ac:dyDescent="0.25">
      <c r="A461" s="242" t="s">
        <v>22</v>
      </c>
      <c r="B461" s="120"/>
      <c r="C461" s="120"/>
      <c r="D461" s="241">
        <f t="shared" si="38"/>
        <v>0</v>
      </c>
      <c r="E461" s="121"/>
      <c r="F461" s="104" t="str">
        <f t="shared" si="39"/>
        <v/>
      </c>
      <c r="G461" s="243"/>
      <c r="H461" s="243"/>
      <c r="I461" s="243"/>
      <c r="J461" s="243"/>
      <c r="K461" s="284"/>
      <c r="L461" s="189"/>
      <c r="M461" s="285"/>
      <c r="N461" s="189"/>
      <c r="O461" s="201"/>
      <c r="P461" s="201"/>
      <c r="Q461" s="201"/>
    </row>
    <row r="462" spans="1:24" ht="21" customHeight="1" x14ac:dyDescent="0.25">
      <c r="A462" s="242" t="s">
        <v>21</v>
      </c>
      <c r="B462" s="120"/>
      <c r="C462" s="120"/>
      <c r="D462" s="241">
        <f t="shared" si="38"/>
        <v>0</v>
      </c>
      <c r="E462" s="121"/>
      <c r="F462" s="105" t="str">
        <f t="shared" si="39"/>
        <v/>
      </c>
      <c r="G462" s="240"/>
      <c r="H462" s="240"/>
      <c r="I462" s="240"/>
      <c r="J462" s="240"/>
      <c r="K462" s="284"/>
      <c r="L462" s="189"/>
      <c r="M462" s="285"/>
      <c r="N462" s="189"/>
      <c r="O462" s="201"/>
      <c r="P462" s="201"/>
      <c r="Q462" s="201"/>
      <c r="R462" s="68"/>
      <c r="S462" s="1"/>
      <c r="T462" s="1"/>
      <c r="U462" s="1"/>
      <c r="V462" s="1"/>
      <c r="W462" s="1"/>
      <c r="X462" s="1"/>
    </row>
    <row r="463" spans="1:24" s="55" customFormat="1" ht="20.25" customHeight="1" x14ac:dyDescent="0.25">
      <c r="A463" s="239" t="s">
        <v>53</v>
      </c>
      <c r="B463" s="237">
        <f>SUM(B451:B462)</f>
        <v>0</v>
      </c>
      <c r="C463" s="237">
        <f>SUM(C451:C462)</f>
        <v>0</v>
      </c>
      <c r="D463" s="237">
        <f>SUM(D451:D462)</f>
        <v>0</v>
      </c>
      <c r="E463" s="238">
        <f>SUM(E451:E462)</f>
        <v>0</v>
      </c>
      <c r="F463" s="238">
        <f>SUM(F451:F462)</f>
        <v>0</v>
      </c>
      <c r="G463" s="30" t="e">
        <f>IF(J463*E463&gt;D463,D463,J463*E463)</f>
        <v>#VALUE!</v>
      </c>
      <c r="H463" s="30"/>
      <c r="I463" s="237" t="e">
        <f>D463-G463</f>
        <v>#VALUE!</v>
      </c>
      <c r="J463" s="237" t="str">
        <f>IF(D463&gt;0,IF(D463&gt;COUNT(B451:B462)/12*100000*B447,COUNT(B451:B462)/12*100000*B447/F463,D463/F463),"")</f>
        <v/>
      </c>
      <c r="K463" s="236"/>
      <c r="L463" s="58"/>
      <c r="M463" s="58"/>
      <c r="N463" s="58"/>
      <c r="O463" s="235">
        <f>SUM(O451:O462)</f>
        <v>0</v>
      </c>
      <c r="P463" s="235">
        <f>SUM(P451:P462)</f>
        <v>0</v>
      </c>
      <c r="Q463" s="234"/>
      <c r="S463" s="66"/>
    </row>
    <row r="465" spans="1:23" ht="16.5" customHeight="1" x14ac:dyDescent="0.25">
      <c r="A465" s="62" t="s">
        <v>107</v>
      </c>
      <c r="B465" s="63"/>
      <c r="C465" s="63"/>
      <c r="D465" s="63"/>
      <c r="E465" s="63"/>
      <c r="F465" s="63"/>
      <c r="G465" s="63"/>
      <c r="H465" s="63"/>
      <c r="I465" s="63"/>
      <c r="J465" s="63"/>
      <c r="K465" s="63"/>
    </row>
    <row r="466" spans="1:23" x14ac:dyDescent="0.25">
      <c r="A466" s="206" t="s">
        <v>18</v>
      </c>
      <c r="B466" s="206" t="str">
        <f>B$3</f>
        <v>Nom du chef de file FR / partenaire FR concerné</v>
      </c>
      <c r="C466" s="206" t="str">
        <f>"DDP"&amp;B$6&amp;"_PERSO_"&amp;B445</f>
        <v>DDP1_PERSO_</v>
      </c>
      <c r="D466" s="205">
        <f>J$9</f>
        <v>0</v>
      </c>
      <c r="E466" s="233">
        <f>T446</f>
        <v>30</v>
      </c>
      <c r="F466" s="205">
        <f>J$9</f>
        <v>0</v>
      </c>
      <c r="G466" s="204" t="s">
        <v>89</v>
      </c>
      <c r="H466" s="204"/>
      <c r="I466" s="232">
        <f>D463</f>
        <v>0</v>
      </c>
      <c r="J466" s="232" t="e">
        <f>I463</f>
        <v>#VALUE!</v>
      </c>
      <c r="L466" s="53"/>
      <c r="M466" s="1"/>
      <c r="N466" s="1"/>
      <c r="O466" s="68"/>
      <c r="P466" s="68"/>
      <c r="Q466" s="68"/>
      <c r="R466" s="1"/>
      <c r="S466" s="231"/>
      <c r="T466" s="231" t="e">
        <f>G463</f>
        <v>#VALUE!</v>
      </c>
      <c r="U466" s="1"/>
      <c r="V466" s="1"/>
      <c r="W466" s="1"/>
    </row>
  </sheetData>
  <mergeCells count="245">
    <mergeCell ref="B3:C3"/>
    <mergeCell ref="B4:C4"/>
    <mergeCell ref="B5:C5"/>
    <mergeCell ref="B6:C6"/>
    <mergeCell ref="B8:D8"/>
    <mergeCell ref="E8:F8"/>
    <mergeCell ref="G8:J8"/>
    <mergeCell ref="B9:D9"/>
    <mergeCell ref="B10:D10"/>
    <mergeCell ref="E10:F10"/>
    <mergeCell ref="G10:J10"/>
    <mergeCell ref="B12:D12"/>
    <mergeCell ref="E12:F12"/>
    <mergeCell ref="G12:J12"/>
    <mergeCell ref="L12:Q12"/>
    <mergeCell ref="K14:K25"/>
    <mergeCell ref="M14:M25"/>
    <mergeCell ref="B31:D31"/>
    <mergeCell ref="E31:F31"/>
    <mergeCell ref="G31:J31"/>
    <mergeCell ref="B33:D33"/>
    <mergeCell ref="E33:F33"/>
    <mergeCell ref="G33:J33"/>
    <mergeCell ref="B35:D35"/>
    <mergeCell ref="E35:F35"/>
    <mergeCell ref="G35:J35"/>
    <mergeCell ref="L35:Q35"/>
    <mergeCell ref="K37:K48"/>
    <mergeCell ref="M37:M48"/>
    <mergeCell ref="B54:D54"/>
    <mergeCell ref="E54:F54"/>
    <mergeCell ref="G54:J54"/>
    <mergeCell ref="B56:D56"/>
    <mergeCell ref="E56:F56"/>
    <mergeCell ref="G56:J56"/>
    <mergeCell ref="B58:D58"/>
    <mergeCell ref="E58:F58"/>
    <mergeCell ref="G58:J58"/>
    <mergeCell ref="L58:Q58"/>
    <mergeCell ref="K60:K71"/>
    <mergeCell ref="M60:M71"/>
    <mergeCell ref="B77:D77"/>
    <mergeCell ref="E77:F77"/>
    <mergeCell ref="G77:J77"/>
    <mergeCell ref="B79:D79"/>
    <mergeCell ref="E79:F79"/>
    <mergeCell ref="G79:J79"/>
    <mergeCell ref="B81:D81"/>
    <mergeCell ref="E81:F81"/>
    <mergeCell ref="G81:J81"/>
    <mergeCell ref="L81:Q81"/>
    <mergeCell ref="K83:K94"/>
    <mergeCell ref="M83:M94"/>
    <mergeCell ref="B100:D100"/>
    <mergeCell ref="E100:F100"/>
    <mergeCell ref="G100:J100"/>
    <mergeCell ref="B102:D102"/>
    <mergeCell ref="E102:F102"/>
    <mergeCell ref="G102:J102"/>
    <mergeCell ref="B104:D104"/>
    <mergeCell ref="E104:F104"/>
    <mergeCell ref="G104:J104"/>
    <mergeCell ref="L104:Q104"/>
    <mergeCell ref="K106:K117"/>
    <mergeCell ref="M106:M117"/>
    <mergeCell ref="B123:D123"/>
    <mergeCell ref="E123:F123"/>
    <mergeCell ref="G123:J123"/>
    <mergeCell ref="B125:D125"/>
    <mergeCell ref="E125:F125"/>
    <mergeCell ref="G125:J125"/>
    <mergeCell ref="B127:D127"/>
    <mergeCell ref="E127:F127"/>
    <mergeCell ref="G127:J127"/>
    <mergeCell ref="L127:Q127"/>
    <mergeCell ref="K129:K140"/>
    <mergeCell ref="M129:M140"/>
    <mergeCell ref="B146:D146"/>
    <mergeCell ref="E146:F146"/>
    <mergeCell ref="G146:J146"/>
    <mergeCell ref="B148:D148"/>
    <mergeCell ref="E148:F148"/>
    <mergeCell ref="G148:J148"/>
    <mergeCell ref="B150:D150"/>
    <mergeCell ref="E150:F150"/>
    <mergeCell ref="G150:J150"/>
    <mergeCell ref="L150:Q150"/>
    <mergeCell ref="K152:K163"/>
    <mergeCell ref="M152:M163"/>
    <mergeCell ref="B169:D169"/>
    <mergeCell ref="E169:F169"/>
    <mergeCell ref="G169:J169"/>
    <mergeCell ref="B171:D171"/>
    <mergeCell ref="E171:F171"/>
    <mergeCell ref="G171:J171"/>
    <mergeCell ref="B173:D173"/>
    <mergeCell ref="E173:F173"/>
    <mergeCell ref="G173:J173"/>
    <mergeCell ref="L173:Q173"/>
    <mergeCell ref="K175:K186"/>
    <mergeCell ref="M175:M186"/>
    <mergeCell ref="B192:D192"/>
    <mergeCell ref="E192:F192"/>
    <mergeCell ref="G192:J192"/>
    <mergeCell ref="B194:D194"/>
    <mergeCell ref="E194:F194"/>
    <mergeCell ref="G194:J194"/>
    <mergeCell ref="B196:D196"/>
    <mergeCell ref="E196:F196"/>
    <mergeCell ref="G196:J196"/>
    <mergeCell ref="L196:Q196"/>
    <mergeCell ref="K198:K209"/>
    <mergeCell ref="M198:M209"/>
    <mergeCell ref="B215:D215"/>
    <mergeCell ref="E215:F215"/>
    <mergeCell ref="G215:J215"/>
    <mergeCell ref="B217:D217"/>
    <mergeCell ref="E217:F217"/>
    <mergeCell ref="G217:J217"/>
    <mergeCell ref="B219:D219"/>
    <mergeCell ref="E219:F219"/>
    <mergeCell ref="G219:J219"/>
    <mergeCell ref="L219:Q219"/>
    <mergeCell ref="K221:K232"/>
    <mergeCell ref="M221:M232"/>
    <mergeCell ref="B238:D238"/>
    <mergeCell ref="E238:F238"/>
    <mergeCell ref="G238:J238"/>
    <mergeCell ref="B240:D240"/>
    <mergeCell ref="E240:F240"/>
    <mergeCell ref="G240:J240"/>
    <mergeCell ref="B242:D242"/>
    <mergeCell ref="E242:F242"/>
    <mergeCell ref="G242:J242"/>
    <mergeCell ref="L242:Q242"/>
    <mergeCell ref="K244:K255"/>
    <mergeCell ref="M244:M255"/>
    <mergeCell ref="B261:D261"/>
    <mergeCell ref="E261:F261"/>
    <mergeCell ref="G261:J261"/>
    <mergeCell ref="B263:D263"/>
    <mergeCell ref="E263:F263"/>
    <mergeCell ref="G263:J263"/>
    <mergeCell ref="B265:D265"/>
    <mergeCell ref="E265:F265"/>
    <mergeCell ref="G265:J265"/>
    <mergeCell ref="L265:Q265"/>
    <mergeCell ref="K267:K278"/>
    <mergeCell ref="M267:M278"/>
    <mergeCell ref="B284:D284"/>
    <mergeCell ref="E284:F284"/>
    <mergeCell ref="G284:J284"/>
    <mergeCell ref="B286:D286"/>
    <mergeCell ref="E286:F286"/>
    <mergeCell ref="G286:J286"/>
    <mergeCell ref="B288:D288"/>
    <mergeCell ref="E288:F288"/>
    <mergeCell ref="G288:J288"/>
    <mergeCell ref="L288:Q288"/>
    <mergeCell ref="K290:K301"/>
    <mergeCell ref="M290:M301"/>
    <mergeCell ref="B307:D307"/>
    <mergeCell ref="E307:F307"/>
    <mergeCell ref="G307:J307"/>
    <mergeCell ref="B309:D309"/>
    <mergeCell ref="E309:F309"/>
    <mergeCell ref="G309:J309"/>
    <mergeCell ref="B311:D311"/>
    <mergeCell ref="E311:F311"/>
    <mergeCell ref="G311:J311"/>
    <mergeCell ref="L311:Q311"/>
    <mergeCell ref="K313:K324"/>
    <mergeCell ref="M313:M324"/>
    <mergeCell ref="B330:D330"/>
    <mergeCell ref="E330:F330"/>
    <mergeCell ref="G330:J330"/>
    <mergeCell ref="B332:D332"/>
    <mergeCell ref="E332:F332"/>
    <mergeCell ref="G332:J332"/>
    <mergeCell ref="B334:D334"/>
    <mergeCell ref="E334:F334"/>
    <mergeCell ref="G334:J334"/>
    <mergeCell ref="L334:Q334"/>
    <mergeCell ref="K336:K347"/>
    <mergeCell ref="M336:M347"/>
    <mergeCell ref="B353:D353"/>
    <mergeCell ref="E353:F353"/>
    <mergeCell ref="G353:J353"/>
    <mergeCell ref="B355:D355"/>
    <mergeCell ref="E355:F355"/>
    <mergeCell ref="G355:J355"/>
    <mergeCell ref="B357:D357"/>
    <mergeCell ref="E357:F357"/>
    <mergeCell ref="G357:J357"/>
    <mergeCell ref="L357:Q357"/>
    <mergeCell ref="K359:K370"/>
    <mergeCell ref="M359:M370"/>
    <mergeCell ref="B376:D376"/>
    <mergeCell ref="E376:F376"/>
    <mergeCell ref="G376:J376"/>
    <mergeCell ref="B378:D378"/>
    <mergeCell ref="E378:F378"/>
    <mergeCell ref="G378:J378"/>
    <mergeCell ref="B380:D380"/>
    <mergeCell ref="E380:F380"/>
    <mergeCell ref="G380:J380"/>
    <mergeCell ref="L380:Q380"/>
    <mergeCell ref="K382:K393"/>
    <mergeCell ref="M382:M393"/>
    <mergeCell ref="B399:D399"/>
    <mergeCell ref="E399:F399"/>
    <mergeCell ref="G399:J399"/>
    <mergeCell ref="B401:D401"/>
    <mergeCell ref="E401:F401"/>
    <mergeCell ref="G401:J401"/>
    <mergeCell ref="B403:D403"/>
    <mergeCell ref="E403:F403"/>
    <mergeCell ref="G403:J403"/>
    <mergeCell ref="L403:Q403"/>
    <mergeCell ref="K405:K416"/>
    <mergeCell ref="M405:M416"/>
    <mergeCell ref="B422:D422"/>
    <mergeCell ref="E422:F422"/>
    <mergeCell ref="G422:J422"/>
    <mergeCell ref="B424:D424"/>
    <mergeCell ref="E424:F424"/>
    <mergeCell ref="G424:J424"/>
    <mergeCell ref="B426:D426"/>
    <mergeCell ref="E426:F426"/>
    <mergeCell ref="G426:J426"/>
    <mergeCell ref="L426:Q426"/>
    <mergeCell ref="K428:K439"/>
    <mergeCell ref="M428:M439"/>
    <mergeCell ref="B445:D445"/>
    <mergeCell ref="E445:F445"/>
    <mergeCell ref="G445:J445"/>
    <mergeCell ref="L449:Q449"/>
    <mergeCell ref="K451:K462"/>
    <mergeCell ref="M451:M462"/>
    <mergeCell ref="B447:D447"/>
    <mergeCell ref="E447:F447"/>
    <mergeCell ref="G447:J447"/>
    <mergeCell ref="B449:D449"/>
    <mergeCell ref="E449:F449"/>
    <mergeCell ref="G449:J449"/>
  </mergeCells>
  <dataValidations count="3">
    <dataValidation type="list" allowBlank="1" showInputMessage="1" showErrorMessage="1" sqref="L14:N14 L37:N37 L83:N83 L106:N106 L129:N129 L60:N60 L152:N152 L175:N175 L198:N198 L221:N221 L244:N244 L267:N267 L290:N290 L313:N313 L336:N336 L359:N359 L382:N382 L405:N405 L428:N428 L451:N451" xr:uid="{342B41E2-11CD-4275-B7AF-9EEE0C095943}">
      <formula1>"conforme,non conforme"</formula1>
    </dataValidation>
    <dataValidation type="list" allowBlank="1" showInputMessage="1" showErrorMessage="1" sqref="B125:D125 B33:D33 B56:D56 B79:D79 B102:D102 B148:D148 B171:D171 B194:D194 B217:D217 B240:D240 B263:D263 B286:D286 B309:D309 B332:D332 B355:D355 B378:D378 B401:D401 B424:D424 B447:D447" xr:uid="{42758B5E-68F5-4D0E-B3D9-8FFE4D877C2D}">
      <formula1>"100%,90%,80%,70%,60%,50%,"</formula1>
    </dataValidation>
    <dataValidation type="list" allowBlank="1" showInputMessage="1" showErrorMessage="1" promptTitle="Message" prompt="Sélectionner une quotité dans la liste de valeurs à droite dans la cellule" sqref="B10:D10" xr:uid="{17F086B7-564E-4CF7-AC32-18DE346F8083}">
      <formula1>"100%,90%,80%,70%,60%,50%,"</formula1>
    </dataValidation>
  </dataValidations>
  <pageMargins left="0.70866141732283472" right="0.70866141732283472" top="0.27" bottom="0.19685039370078741" header="0.23622047244094491" footer="0.19685039370078741"/>
  <pageSetup paperSize="9" scale="71" fitToHeight="0" orientation="landscape" r:id="rId1"/>
  <headerFooter>
    <oddFooter>&amp;Rpage &amp;P</oddFooter>
  </headerFooter>
  <rowBreaks count="19" manualBreakCount="19">
    <brk id="30" max="16383" man="1"/>
    <brk id="53" max="10" man="1"/>
    <brk id="76" max="10" man="1"/>
    <brk id="99" max="10" man="1"/>
    <brk id="122" max="10" man="1"/>
    <brk id="145" max="10" man="1"/>
    <brk id="168" max="10" man="1"/>
    <brk id="191" max="10" man="1"/>
    <brk id="214" max="10" man="1"/>
    <brk id="237" max="10" man="1"/>
    <brk id="260" max="10" man="1"/>
    <brk id="283" max="10" man="1"/>
    <brk id="306" max="10" man="1"/>
    <brk id="329" max="10" man="1"/>
    <brk id="352" max="10" man="1"/>
    <brk id="375" max="10" man="1"/>
    <brk id="398" max="10" man="1"/>
    <brk id="421" max="10" man="1"/>
    <brk id="444" max="10"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5B2C3-4F05-4E81-8D2A-D68A460314E3}">
  <sheetPr>
    <tabColor rgb="FFFFC000"/>
    <pageSetUpPr fitToPage="1"/>
  </sheetPr>
  <dimension ref="A1:AF144"/>
  <sheetViews>
    <sheetView view="pageBreakPreview" zoomScale="80" zoomScaleNormal="80" zoomScaleSheetLayoutView="80" workbookViewId="0">
      <pane ySplit="6" topLeftCell="A7" activePane="bottomLeft" state="frozenSplit"/>
      <selection pane="bottomLeft" activeCell="H106" sqref="H106:H117"/>
    </sheetView>
  </sheetViews>
  <sheetFormatPr baseColWidth="10" defaultColWidth="11" defaultRowHeight="13.8" x14ac:dyDescent="0.25"/>
  <cols>
    <col min="1" max="1" width="24.5" style="54" customWidth="1"/>
    <col min="2" max="2" width="34.5" style="54" customWidth="1"/>
    <col min="3" max="3" width="35.3984375" style="54" customWidth="1"/>
    <col min="4" max="5" width="19.5" style="54" customWidth="1"/>
    <col min="6" max="6" width="17.69921875" style="54" customWidth="1"/>
    <col min="7" max="7" width="14.19921875" style="54" customWidth="1"/>
    <col min="8" max="8" width="12.69921875" style="54" customWidth="1"/>
    <col min="9" max="9" width="16" style="54" customWidth="1"/>
    <col min="10" max="10" width="15.19921875" style="54" customWidth="1"/>
    <col min="11" max="12" width="29.59765625" style="54" customWidth="1"/>
    <col min="13" max="13" width="12.09765625" style="54" customWidth="1"/>
    <col min="14" max="14" width="15.59765625" style="54" customWidth="1"/>
    <col min="15" max="15" width="14.59765625" style="54" customWidth="1"/>
    <col min="16" max="16" width="16.69921875" style="54" customWidth="1"/>
    <col min="17" max="17" width="14.19921875" style="54" customWidth="1"/>
    <col min="18" max="18" width="15.8984375" style="54" customWidth="1"/>
    <col min="19" max="19" width="12.69921875" style="54" customWidth="1"/>
    <col min="20" max="20" width="28.8984375" style="54" customWidth="1"/>
    <col min="21" max="28" width="13.3984375" style="54" customWidth="1"/>
    <col min="29" max="29" width="19.5" style="54" customWidth="1"/>
    <col min="30" max="33" width="11" style="54" customWidth="1"/>
    <col min="34" max="16384" width="11" style="54"/>
  </cols>
  <sheetData>
    <row r="1" spans="1:29" s="195" customFormat="1" ht="51.75" customHeight="1" x14ac:dyDescent="0.25">
      <c r="A1" s="16" t="s">
        <v>126</v>
      </c>
      <c r="M1" s="54"/>
    </row>
    <row r="2" spans="1:29" s="195" customFormat="1" ht="31.5" customHeight="1" x14ac:dyDescent="0.25">
      <c r="A2" s="16"/>
      <c r="B2" s="1"/>
      <c r="M2" s="54"/>
    </row>
    <row r="3" spans="1:29" s="1" customFormat="1" ht="20.25" customHeight="1" x14ac:dyDescent="0.25">
      <c r="A3" s="5" t="s">
        <v>20</v>
      </c>
      <c r="B3" s="312" t="str">
        <f>[3]Dépenses!B4</f>
        <v>Nom du bénéficiaire</v>
      </c>
      <c r="C3" s="313"/>
      <c r="M3" s="54"/>
    </row>
    <row r="4" spans="1:29" s="1" customFormat="1" ht="20.25" customHeight="1" x14ac:dyDescent="0.25">
      <c r="A4" s="230" t="s">
        <v>109</v>
      </c>
      <c r="B4" s="312" t="str">
        <f>[3]Dépenses!B5</f>
        <v>BFC000xxxxx</v>
      </c>
      <c r="C4" s="313"/>
      <c r="G4" s="224"/>
      <c r="M4" s="54"/>
      <c r="N4" s="228"/>
    </row>
    <row r="5" spans="1:29" s="1" customFormat="1" ht="20.25" customHeight="1" x14ac:dyDescent="0.25">
      <c r="A5" s="229" t="s">
        <v>19</v>
      </c>
      <c r="B5" s="312" t="str">
        <f>[3]Dépenses!B6</f>
        <v>Nom de l'opération</v>
      </c>
      <c r="C5" s="313"/>
      <c r="G5" s="224"/>
      <c r="M5" s="54"/>
      <c r="N5" s="228"/>
    </row>
    <row r="6" spans="1:29" s="1" customFormat="1" ht="20.25" customHeight="1" x14ac:dyDescent="0.25">
      <c r="A6" s="5" t="s">
        <v>195</v>
      </c>
      <c r="B6" s="314">
        <f>[3]Dépenses!B7</f>
        <v>1</v>
      </c>
      <c r="C6" s="315"/>
      <c r="M6" s="54"/>
    </row>
    <row r="7" spans="1:29" s="1" customFormat="1" ht="20.25" customHeight="1" x14ac:dyDescent="0.25">
      <c r="B7" s="227"/>
      <c r="C7" s="227"/>
      <c r="G7" s="224"/>
      <c r="M7" s="54"/>
    </row>
    <row r="8" spans="1:29" s="1" customFormat="1" ht="42" customHeight="1" x14ac:dyDescent="0.25">
      <c r="A8" s="226" t="s">
        <v>78</v>
      </c>
      <c r="B8" s="225" t="s">
        <v>90</v>
      </c>
      <c r="C8" s="125"/>
      <c r="D8" s="225" t="s">
        <v>91</v>
      </c>
      <c r="E8" s="125"/>
      <c r="F8" s="54"/>
      <c r="G8" s="224"/>
      <c r="M8" s="54"/>
    </row>
    <row r="9" spans="1:29" s="55" customFormat="1" ht="20.25" customHeight="1" x14ac:dyDescent="0.25">
      <c r="A9" s="223"/>
      <c r="B9" s="223"/>
      <c r="C9" s="223"/>
      <c r="D9" s="59"/>
      <c r="E9" s="59"/>
      <c r="F9" s="59"/>
      <c r="G9" s="222"/>
      <c r="H9" s="222"/>
      <c r="I9" s="222"/>
      <c r="J9" s="222"/>
      <c r="K9" s="222"/>
      <c r="L9" s="222"/>
      <c r="M9" s="54"/>
      <c r="N9" s="222"/>
      <c r="O9" s="222"/>
      <c r="P9" s="222"/>
      <c r="Q9" s="222"/>
    </row>
    <row r="10" spans="1:29" s="52" customFormat="1" ht="24.75" customHeight="1" x14ac:dyDescent="0.25">
      <c r="A10" s="311" t="s">
        <v>135</v>
      </c>
      <c r="B10" s="311"/>
      <c r="C10" s="311"/>
      <c r="D10" s="54"/>
      <c r="E10" s="54"/>
      <c r="F10" s="54"/>
      <c r="G10" s="54"/>
      <c r="H10" s="54"/>
      <c r="I10" s="54"/>
      <c r="J10" s="54"/>
      <c r="K10" s="54"/>
      <c r="L10" s="54"/>
      <c r="M10" s="54"/>
      <c r="N10" s="305" t="s">
        <v>60</v>
      </c>
      <c r="O10" s="306"/>
      <c r="P10" s="306"/>
      <c r="Q10" s="306"/>
      <c r="R10" s="306"/>
      <c r="S10" s="306"/>
      <c r="T10" s="307"/>
      <c r="U10" s="57"/>
      <c r="V10" s="57"/>
      <c r="W10" s="57"/>
      <c r="X10" s="57"/>
      <c r="Y10" s="57"/>
      <c r="Z10" s="57"/>
      <c r="AA10" s="57"/>
      <c r="AB10" s="57"/>
      <c r="AC10" s="57"/>
    </row>
    <row r="11" spans="1:29" s="52" customFormat="1" ht="24.75" customHeight="1" x14ac:dyDescent="0.25">
      <c r="A11" s="221" t="s">
        <v>134</v>
      </c>
      <c r="B11" s="311" t="s">
        <v>136</v>
      </c>
      <c r="C11" s="311"/>
      <c r="D11" s="54"/>
      <c r="E11" s="54"/>
      <c r="F11" s="54"/>
      <c r="G11" s="54"/>
      <c r="H11" s="54"/>
      <c r="I11" s="54"/>
      <c r="J11" s="54"/>
      <c r="K11" s="54"/>
      <c r="L11" s="54"/>
      <c r="M11" s="54"/>
      <c r="N11" s="308"/>
      <c r="O11" s="309"/>
      <c r="P11" s="309"/>
      <c r="Q11" s="309"/>
      <c r="R11" s="309"/>
      <c r="S11" s="309"/>
      <c r="T11" s="310"/>
      <c r="U11" s="57"/>
      <c r="V11" s="57"/>
      <c r="W11" s="57"/>
      <c r="X11" s="57"/>
      <c r="Y11" s="57"/>
      <c r="Z11" s="57"/>
      <c r="AA11" s="57"/>
      <c r="AB11" s="57"/>
      <c r="AC11" s="57"/>
    </row>
    <row r="12" spans="1:29" s="52" customFormat="1" ht="24.75" customHeight="1" x14ac:dyDescent="0.25">
      <c r="A12" s="221" t="s">
        <v>189</v>
      </c>
      <c r="B12" s="316" t="s">
        <v>188</v>
      </c>
      <c r="C12" s="317"/>
      <c r="D12" s="220"/>
      <c r="E12" s="220"/>
      <c r="F12" s="220"/>
      <c r="G12" s="220"/>
      <c r="H12" s="220"/>
      <c r="I12" s="220"/>
      <c r="J12" s="220"/>
      <c r="K12" s="220"/>
      <c r="L12" s="219"/>
      <c r="M12" s="54"/>
      <c r="N12" s="218"/>
      <c r="O12" s="217"/>
      <c r="P12" s="217"/>
      <c r="Q12" s="217"/>
      <c r="R12" s="217"/>
      <c r="S12" s="217"/>
      <c r="T12" s="216"/>
      <c r="U12" s="57"/>
      <c r="V12" s="57"/>
      <c r="W12" s="57"/>
      <c r="X12" s="57"/>
      <c r="Y12" s="57"/>
      <c r="Z12" s="57"/>
      <c r="AA12" s="57"/>
      <c r="AB12" s="57"/>
      <c r="AC12" s="57"/>
    </row>
    <row r="13" spans="1:29" ht="42" customHeight="1" x14ac:dyDescent="0.25">
      <c r="A13" s="215" t="s">
        <v>1</v>
      </c>
      <c r="B13" s="215" t="s">
        <v>128</v>
      </c>
      <c r="C13" s="215" t="s">
        <v>127</v>
      </c>
      <c r="D13" s="215" t="s">
        <v>115</v>
      </c>
      <c r="E13" s="215" t="s">
        <v>130</v>
      </c>
      <c r="F13" s="215" t="s">
        <v>187</v>
      </c>
      <c r="G13" s="215" t="s">
        <v>0</v>
      </c>
      <c r="H13" s="215" t="s">
        <v>131</v>
      </c>
      <c r="I13" s="215" t="s">
        <v>186</v>
      </c>
      <c r="J13" s="215" t="s">
        <v>5</v>
      </c>
      <c r="K13" s="215" t="s">
        <v>14</v>
      </c>
      <c r="L13" s="215" t="s">
        <v>129</v>
      </c>
      <c r="N13" s="213" t="s">
        <v>57</v>
      </c>
      <c r="O13" s="213" t="s">
        <v>58</v>
      </c>
      <c r="P13" s="214" t="s">
        <v>185</v>
      </c>
      <c r="Q13" s="213" t="s">
        <v>59</v>
      </c>
      <c r="R13" s="213" t="s">
        <v>34</v>
      </c>
      <c r="S13" s="213" t="s">
        <v>54</v>
      </c>
      <c r="T13" s="213" t="s">
        <v>14</v>
      </c>
      <c r="U13" s="55"/>
      <c r="V13" s="55"/>
      <c r="W13" s="55"/>
      <c r="X13" s="55"/>
      <c r="Y13" s="55"/>
      <c r="Z13" s="55"/>
      <c r="AA13" s="55"/>
      <c r="AB13" s="55"/>
      <c r="AC13" s="55"/>
    </row>
    <row r="14" spans="1:29" ht="19.5" customHeight="1" x14ac:dyDescent="0.25">
      <c r="A14" s="126"/>
      <c r="B14" s="127"/>
      <c r="C14" s="125"/>
      <c r="D14" s="125"/>
      <c r="E14" s="127"/>
      <c r="F14" s="125"/>
      <c r="G14" s="127"/>
      <c r="H14" s="120"/>
      <c r="I14" s="120"/>
      <c r="J14" s="120"/>
      <c r="K14" s="127"/>
      <c r="L14" s="102">
        <f t="shared" ref="L14:L25" si="0">H14-J14</f>
        <v>0</v>
      </c>
      <c r="N14" s="196"/>
      <c r="O14" s="196"/>
      <c r="P14" s="212"/>
      <c r="Q14" s="196"/>
      <c r="R14" s="60"/>
      <c r="S14" s="60"/>
      <c r="T14" s="196"/>
      <c r="U14" s="55"/>
      <c r="V14" s="55"/>
      <c r="W14" s="55"/>
      <c r="X14" s="55"/>
      <c r="Y14" s="55"/>
      <c r="Z14" s="55"/>
      <c r="AA14" s="55"/>
      <c r="AB14" s="55"/>
      <c r="AC14" s="55"/>
    </row>
    <row r="15" spans="1:29" ht="19.5" customHeight="1" x14ac:dyDescent="0.25">
      <c r="A15" s="126"/>
      <c r="B15" s="127"/>
      <c r="C15" s="125"/>
      <c r="D15" s="125"/>
      <c r="E15" s="127"/>
      <c r="F15" s="125"/>
      <c r="G15" s="127"/>
      <c r="H15" s="120"/>
      <c r="I15" s="120"/>
      <c r="J15" s="120"/>
      <c r="K15" s="127"/>
      <c r="L15" s="102">
        <f t="shared" si="0"/>
        <v>0</v>
      </c>
      <c r="N15" s="196"/>
      <c r="O15" s="196"/>
      <c r="P15" s="212"/>
      <c r="Q15" s="196"/>
      <c r="R15" s="60"/>
      <c r="S15" s="60"/>
      <c r="T15" s="196"/>
      <c r="U15" s="55"/>
      <c r="V15" s="55"/>
      <c r="W15" s="55"/>
      <c r="X15" s="55"/>
      <c r="Y15" s="55"/>
      <c r="Z15" s="55"/>
      <c r="AA15" s="55"/>
      <c r="AB15" s="55"/>
      <c r="AC15" s="55"/>
    </row>
    <row r="16" spans="1:29" ht="19.5" customHeight="1" x14ac:dyDescent="0.25">
      <c r="A16" s="126"/>
      <c r="B16" s="127"/>
      <c r="C16" s="125"/>
      <c r="D16" s="125"/>
      <c r="E16" s="127"/>
      <c r="F16" s="125"/>
      <c r="G16" s="127"/>
      <c r="H16" s="120"/>
      <c r="I16" s="120"/>
      <c r="J16" s="120"/>
      <c r="K16" s="127"/>
      <c r="L16" s="102">
        <f t="shared" si="0"/>
        <v>0</v>
      </c>
      <c r="N16" s="196"/>
      <c r="O16" s="196"/>
      <c r="P16" s="212"/>
      <c r="Q16" s="196"/>
      <c r="R16" s="60"/>
      <c r="S16" s="60"/>
      <c r="T16" s="196"/>
      <c r="U16" s="55"/>
      <c r="V16" s="55"/>
      <c r="W16" s="55"/>
      <c r="X16" s="55"/>
      <c r="Y16" s="55"/>
      <c r="Z16" s="55"/>
      <c r="AA16" s="55"/>
      <c r="AB16" s="55"/>
      <c r="AC16" s="55"/>
    </row>
    <row r="17" spans="1:32" ht="19.5" customHeight="1" x14ac:dyDescent="0.25">
      <c r="A17" s="126"/>
      <c r="B17" s="127"/>
      <c r="C17" s="125"/>
      <c r="D17" s="125"/>
      <c r="E17" s="127"/>
      <c r="F17" s="125"/>
      <c r="G17" s="127"/>
      <c r="H17" s="120"/>
      <c r="I17" s="120"/>
      <c r="J17" s="120"/>
      <c r="K17" s="127"/>
      <c r="L17" s="102">
        <f t="shared" si="0"/>
        <v>0</v>
      </c>
      <c r="N17" s="196"/>
      <c r="O17" s="196"/>
      <c r="P17" s="212"/>
      <c r="Q17" s="196"/>
      <c r="R17" s="60"/>
      <c r="S17" s="60"/>
      <c r="T17" s="196"/>
      <c r="U17" s="55"/>
      <c r="V17" s="55"/>
      <c r="W17" s="55"/>
      <c r="X17" s="55"/>
      <c r="Y17" s="55"/>
      <c r="Z17" s="55"/>
      <c r="AA17" s="55"/>
      <c r="AB17" s="55"/>
      <c r="AC17" s="55"/>
    </row>
    <row r="18" spans="1:32" ht="19.5" customHeight="1" x14ac:dyDescent="0.25">
      <c r="A18" s="126"/>
      <c r="B18" s="127"/>
      <c r="C18" s="125"/>
      <c r="D18" s="122"/>
      <c r="E18" s="126"/>
      <c r="F18" s="125"/>
      <c r="G18" s="128"/>
      <c r="H18" s="123"/>
      <c r="I18" s="120"/>
      <c r="J18" s="124"/>
      <c r="K18" s="129"/>
      <c r="L18" s="102">
        <f t="shared" si="0"/>
        <v>0</v>
      </c>
      <c r="N18" s="196"/>
      <c r="O18" s="196"/>
      <c r="P18" s="212"/>
      <c r="Q18" s="196"/>
      <c r="R18" s="60"/>
      <c r="S18" s="60"/>
      <c r="T18" s="196"/>
      <c r="U18" s="55"/>
      <c r="V18" s="55"/>
      <c r="W18" s="55"/>
      <c r="X18" s="55"/>
      <c r="Y18" s="55"/>
      <c r="Z18" s="55"/>
      <c r="AA18" s="55"/>
      <c r="AB18" s="55"/>
      <c r="AC18" s="55"/>
    </row>
    <row r="19" spans="1:32" ht="19.5" customHeight="1" x14ac:dyDescent="0.25">
      <c r="A19" s="126"/>
      <c r="B19" s="127"/>
      <c r="C19" s="125"/>
      <c r="D19" s="122"/>
      <c r="E19" s="126"/>
      <c r="F19" s="125"/>
      <c r="G19" s="128"/>
      <c r="H19" s="123"/>
      <c r="I19" s="120"/>
      <c r="J19" s="124"/>
      <c r="K19" s="129"/>
      <c r="L19" s="102">
        <f t="shared" si="0"/>
        <v>0</v>
      </c>
      <c r="N19" s="196"/>
      <c r="O19" s="196"/>
      <c r="P19" s="212"/>
      <c r="Q19" s="196"/>
      <c r="R19" s="60"/>
      <c r="S19" s="60"/>
      <c r="T19" s="196"/>
      <c r="U19" s="55"/>
      <c r="V19" s="55"/>
      <c r="W19" s="55"/>
      <c r="X19" s="55"/>
      <c r="Y19" s="55"/>
      <c r="Z19" s="55"/>
      <c r="AA19" s="55"/>
      <c r="AB19" s="55"/>
      <c r="AC19" s="55"/>
    </row>
    <row r="20" spans="1:32" ht="19.5" customHeight="1" x14ac:dyDescent="0.25">
      <c r="A20" s="126"/>
      <c r="B20" s="127"/>
      <c r="C20" s="125"/>
      <c r="D20" s="122"/>
      <c r="E20" s="126"/>
      <c r="F20" s="125"/>
      <c r="G20" s="128"/>
      <c r="H20" s="123"/>
      <c r="I20" s="120"/>
      <c r="J20" s="124"/>
      <c r="K20" s="129"/>
      <c r="L20" s="102">
        <f t="shared" si="0"/>
        <v>0</v>
      </c>
      <c r="N20" s="196"/>
      <c r="O20" s="196"/>
      <c r="P20" s="212"/>
      <c r="Q20" s="196"/>
      <c r="R20" s="60"/>
      <c r="S20" s="60"/>
      <c r="T20" s="196"/>
      <c r="U20" s="55"/>
      <c r="V20" s="55"/>
      <c r="W20" s="55"/>
      <c r="X20" s="55"/>
      <c r="Y20" s="55"/>
      <c r="Z20" s="55"/>
      <c r="AA20" s="55"/>
      <c r="AB20" s="55"/>
      <c r="AC20" s="55"/>
    </row>
    <row r="21" spans="1:32" ht="19.5" customHeight="1" x14ac:dyDescent="0.25">
      <c r="A21" s="126"/>
      <c r="B21" s="127"/>
      <c r="C21" s="125"/>
      <c r="D21" s="122"/>
      <c r="E21" s="126"/>
      <c r="F21" s="125"/>
      <c r="G21" s="128"/>
      <c r="H21" s="123"/>
      <c r="I21" s="120"/>
      <c r="J21" s="124"/>
      <c r="K21" s="129"/>
      <c r="L21" s="102">
        <f t="shared" si="0"/>
        <v>0</v>
      </c>
      <c r="N21" s="196"/>
      <c r="O21" s="196"/>
      <c r="P21" s="212"/>
      <c r="Q21" s="196"/>
      <c r="R21" s="60"/>
      <c r="S21" s="60"/>
      <c r="T21" s="196"/>
      <c r="U21" s="55"/>
      <c r="V21" s="55"/>
      <c r="W21" s="55"/>
      <c r="X21" s="55"/>
      <c r="Y21" s="55"/>
      <c r="Z21" s="55"/>
      <c r="AA21" s="55"/>
      <c r="AB21" s="55"/>
      <c r="AC21" s="55"/>
    </row>
    <row r="22" spans="1:32" ht="19.5" customHeight="1" x14ac:dyDescent="0.25">
      <c r="A22" s="126"/>
      <c r="B22" s="127"/>
      <c r="C22" s="125"/>
      <c r="D22" s="122"/>
      <c r="E22" s="126"/>
      <c r="F22" s="125"/>
      <c r="G22" s="128"/>
      <c r="H22" s="123"/>
      <c r="I22" s="120"/>
      <c r="J22" s="124"/>
      <c r="K22" s="129"/>
      <c r="L22" s="102">
        <f t="shared" si="0"/>
        <v>0</v>
      </c>
      <c r="N22" s="196"/>
      <c r="O22" s="196"/>
      <c r="P22" s="212"/>
      <c r="Q22" s="196"/>
      <c r="R22" s="60"/>
      <c r="S22" s="60"/>
      <c r="T22" s="196"/>
      <c r="U22" s="55"/>
      <c r="V22" s="55"/>
      <c r="W22" s="55"/>
      <c r="X22" s="55"/>
      <c r="Y22" s="55"/>
      <c r="Z22" s="55"/>
      <c r="AA22" s="55"/>
      <c r="AB22" s="55"/>
      <c r="AC22" s="55"/>
    </row>
    <row r="23" spans="1:32" ht="19.5" customHeight="1" x14ac:dyDescent="0.25">
      <c r="A23" s="126"/>
      <c r="B23" s="127"/>
      <c r="C23" s="125"/>
      <c r="D23" s="122"/>
      <c r="E23" s="126"/>
      <c r="F23" s="125"/>
      <c r="G23" s="128"/>
      <c r="H23" s="123"/>
      <c r="I23" s="120"/>
      <c r="J23" s="124"/>
      <c r="K23" s="129"/>
      <c r="L23" s="102">
        <f t="shared" si="0"/>
        <v>0</v>
      </c>
      <c r="N23" s="196"/>
      <c r="O23" s="196"/>
      <c r="P23" s="212"/>
      <c r="Q23" s="196"/>
      <c r="R23" s="60"/>
      <c r="S23" s="60"/>
      <c r="T23" s="196"/>
      <c r="U23" s="55"/>
      <c r="V23" s="55"/>
      <c r="W23" s="55"/>
      <c r="X23" s="55"/>
      <c r="Y23" s="55"/>
      <c r="Z23" s="55"/>
      <c r="AA23" s="55"/>
      <c r="AB23" s="55"/>
      <c r="AC23" s="55"/>
    </row>
    <row r="24" spans="1:32" ht="19.5" customHeight="1" x14ac:dyDescent="0.25">
      <c r="A24" s="126"/>
      <c r="B24" s="127"/>
      <c r="C24" s="125"/>
      <c r="D24" s="122"/>
      <c r="E24" s="126"/>
      <c r="F24" s="125"/>
      <c r="G24" s="128"/>
      <c r="H24" s="123"/>
      <c r="I24" s="120"/>
      <c r="J24" s="124"/>
      <c r="K24" s="129"/>
      <c r="L24" s="102">
        <f t="shared" si="0"/>
        <v>0</v>
      </c>
      <c r="N24" s="196"/>
      <c r="O24" s="196"/>
      <c r="P24" s="212"/>
      <c r="Q24" s="196"/>
      <c r="R24" s="60"/>
      <c r="S24" s="60"/>
      <c r="T24" s="196"/>
      <c r="U24" s="55"/>
      <c r="V24" s="55"/>
      <c r="W24" s="55"/>
      <c r="X24" s="55"/>
      <c r="Y24" s="55"/>
      <c r="Z24" s="55"/>
      <c r="AA24" s="55"/>
      <c r="AB24" s="55"/>
      <c r="AC24" s="55"/>
    </row>
    <row r="25" spans="1:32" ht="19.5" customHeight="1" x14ac:dyDescent="0.25">
      <c r="A25" s="126"/>
      <c r="B25" s="127"/>
      <c r="C25" s="125"/>
      <c r="D25" s="122"/>
      <c r="E25" s="126"/>
      <c r="F25" s="125"/>
      <c r="G25" s="128"/>
      <c r="H25" s="123"/>
      <c r="I25" s="120"/>
      <c r="J25" s="124"/>
      <c r="K25" s="129"/>
      <c r="L25" s="102">
        <f t="shared" si="0"/>
        <v>0</v>
      </c>
      <c r="N25" s="196"/>
      <c r="O25" s="196"/>
      <c r="P25" s="212"/>
      <c r="Q25" s="196"/>
      <c r="R25" s="60"/>
      <c r="S25" s="60"/>
      <c r="T25" s="196"/>
      <c r="U25" s="55"/>
      <c r="V25" s="55"/>
      <c r="W25" s="55"/>
      <c r="X25" s="55"/>
      <c r="Y25" s="55"/>
      <c r="Z25" s="55"/>
      <c r="AA25" s="55"/>
      <c r="AB25" s="55"/>
      <c r="AC25" s="55"/>
    </row>
    <row r="26" spans="1:32" ht="37.5" customHeight="1" x14ac:dyDescent="0.25">
      <c r="A26" s="211"/>
      <c r="B26" s="210"/>
      <c r="C26" s="210"/>
      <c r="D26" s="210"/>
      <c r="E26" s="210"/>
      <c r="F26" s="210"/>
      <c r="G26" s="210"/>
      <c r="H26" s="208">
        <f>SUM(H14:H25)</f>
        <v>0</v>
      </c>
      <c r="I26" s="208"/>
      <c r="J26" s="208">
        <f>SUM(J14:J25)</f>
        <v>0</v>
      </c>
      <c r="K26" s="209"/>
      <c r="L26" s="208">
        <f>SUM(L14:L25)</f>
        <v>0</v>
      </c>
      <c r="R26" s="207" t="str">
        <f>IF(SUM(R14:R25)=0,"",SUM(R14:R25))</f>
        <v/>
      </c>
      <c r="S26" s="207" t="str">
        <f>IF(SUM(S14:S25)=0,"",SUM(S14:S25))</f>
        <v/>
      </c>
      <c r="T26" s="55"/>
      <c r="U26" s="55"/>
      <c r="V26" s="55"/>
      <c r="W26" s="55"/>
      <c r="X26" s="55"/>
      <c r="Y26" s="55"/>
      <c r="Z26" s="55"/>
      <c r="AA26" s="55"/>
      <c r="AB26" s="55"/>
      <c r="AC26" s="55"/>
    </row>
    <row r="28" spans="1:32" ht="16.5" customHeight="1" x14ac:dyDescent="0.25">
      <c r="A28" s="62" t="s">
        <v>107</v>
      </c>
      <c r="B28" s="63"/>
      <c r="C28" s="63"/>
      <c r="D28" s="63"/>
      <c r="E28" s="63"/>
      <c r="F28" s="63"/>
      <c r="G28" s="63"/>
      <c r="H28" s="63"/>
      <c r="I28" s="63"/>
      <c r="J28" s="63"/>
      <c r="K28" s="63"/>
      <c r="L28" s="63"/>
    </row>
    <row r="29" spans="1:32" x14ac:dyDescent="0.25">
      <c r="A29" s="206" t="str">
        <f>A10</f>
        <v>Lot n°1 - Intitulé à renseigner</v>
      </c>
      <c r="B29" s="206" t="str">
        <f>B11</f>
        <v>Raison sociale de l'attributaire à renseigner</v>
      </c>
      <c r="C29" s="206"/>
      <c r="D29" s="205"/>
      <c r="E29" s="205">
        <f>MIN(D14:D25)</f>
        <v>0</v>
      </c>
      <c r="F29" s="205">
        <f>MAX(D14:D25,F14:F25)</f>
        <v>0</v>
      </c>
      <c r="G29" s="204" t="s">
        <v>89</v>
      </c>
      <c r="I29" s="203">
        <f>H26</f>
        <v>0</v>
      </c>
      <c r="J29" s="203">
        <f>J26</f>
        <v>0</v>
      </c>
      <c r="N29" s="53"/>
      <c r="O29" s="1"/>
      <c r="P29" s="1"/>
      <c r="Q29" s="1"/>
      <c r="R29" s="68"/>
      <c r="S29" s="68"/>
      <c r="T29" s="68"/>
      <c r="AC29" s="203">
        <f>L26</f>
        <v>0</v>
      </c>
      <c r="AD29" s="1"/>
      <c r="AE29" s="1"/>
      <c r="AF29" s="1"/>
    </row>
    <row r="31" spans="1:32" s="1" customFormat="1" ht="42" customHeight="1" x14ac:dyDescent="0.25">
      <c r="A31" s="226" t="s">
        <v>78</v>
      </c>
      <c r="B31" s="225" t="s">
        <v>90</v>
      </c>
      <c r="C31" s="125" t="str">
        <f>IF(C8="","",C8)</f>
        <v/>
      </c>
      <c r="D31" s="225" t="s">
        <v>91</v>
      </c>
      <c r="E31" s="125" t="str">
        <f>IF(E8="","",E8)</f>
        <v/>
      </c>
      <c r="F31" s="54"/>
      <c r="G31" s="224"/>
      <c r="M31" s="54"/>
    </row>
    <row r="32" spans="1:32" s="55" customFormat="1" ht="20.25" customHeight="1" x14ac:dyDescent="0.25">
      <c r="A32" s="223"/>
      <c r="B32" s="223"/>
      <c r="C32" s="223"/>
      <c r="D32" s="59"/>
      <c r="E32" s="59"/>
      <c r="F32" s="59"/>
      <c r="G32" s="222"/>
      <c r="H32" s="222"/>
      <c r="I32" s="222"/>
      <c r="J32" s="222"/>
      <c r="K32" s="222"/>
      <c r="L32" s="222"/>
      <c r="M32" s="54"/>
      <c r="N32" s="222"/>
      <c r="O32" s="222"/>
      <c r="P32" s="222"/>
      <c r="Q32" s="222"/>
    </row>
    <row r="33" spans="1:29" s="52" customFormat="1" ht="24.75" customHeight="1" x14ac:dyDescent="0.25">
      <c r="A33" s="311" t="s">
        <v>194</v>
      </c>
      <c r="B33" s="311"/>
      <c r="C33" s="311"/>
      <c r="D33" s="54"/>
      <c r="E33" s="54"/>
      <c r="F33" s="54"/>
      <c r="G33" s="54"/>
      <c r="H33" s="54"/>
      <c r="I33" s="54"/>
      <c r="J33" s="54"/>
      <c r="K33" s="54"/>
      <c r="L33" s="54"/>
      <c r="M33" s="54"/>
      <c r="N33" s="305" t="s">
        <v>60</v>
      </c>
      <c r="O33" s="306"/>
      <c r="P33" s="306"/>
      <c r="Q33" s="306"/>
      <c r="R33" s="306"/>
      <c r="S33" s="306"/>
      <c r="T33" s="307"/>
      <c r="U33" s="57"/>
      <c r="V33" s="57"/>
      <c r="W33" s="57"/>
      <c r="X33" s="57"/>
      <c r="Y33" s="57"/>
      <c r="Z33" s="57"/>
      <c r="AA33" s="57"/>
      <c r="AB33" s="57"/>
      <c r="AC33" s="57"/>
    </row>
    <row r="34" spans="1:29" s="52" customFormat="1" ht="24.75" customHeight="1" x14ac:dyDescent="0.25">
      <c r="A34" s="221" t="s">
        <v>134</v>
      </c>
      <c r="B34" s="311" t="s">
        <v>136</v>
      </c>
      <c r="C34" s="311"/>
      <c r="D34" s="54"/>
      <c r="E34" s="54"/>
      <c r="F34" s="54"/>
      <c r="G34" s="54"/>
      <c r="H34" s="54"/>
      <c r="I34" s="54"/>
      <c r="J34" s="54"/>
      <c r="K34" s="54"/>
      <c r="L34" s="54"/>
      <c r="M34" s="54"/>
      <c r="N34" s="308"/>
      <c r="O34" s="309"/>
      <c r="P34" s="309"/>
      <c r="Q34" s="309"/>
      <c r="R34" s="309"/>
      <c r="S34" s="309"/>
      <c r="T34" s="310"/>
      <c r="U34" s="57"/>
      <c r="V34" s="57"/>
      <c r="W34" s="57"/>
      <c r="X34" s="57"/>
      <c r="Y34" s="57"/>
      <c r="Z34" s="57"/>
      <c r="AA34" s="57"/>
      <c r="AB34" s="57"/>
      <c r="AC34" s="57"/>
    </row>
    <row r="35" spans="1:29" s="52" customFormat="1" ht="24.75" customHeight="1" x14ac:dyDescent="0.25">
      <c r="A35" s="221" t="s">
        <v>189</v>
      </c>
      <c r="B35" s="316" t="s">
        <v>188</v>
      </c>
      <c r="C35" s="317"/>
      <c r="D35" s="220"/>
      <c r="E35" s="220"/>
      <c r="F35" s="220"/>
      <c r="G35" s="220"/>
      <c r="H35" s="220"/>
      <c r="I35" s="220"/>
      <c r="J35" s="220"/>
      <c r="K35" s="220"/>
      <c r="L35" s="219"/>
      <c r="M35" s="54"/>
      <c r="N35" s="218"/>
      <c r="O35" s="217"/>
      <c r="P35" s="217"/>
      <c r="Q35" s="217"/>
      <c r="R35" s="217"/>
      <c r="S35" s="217"/>
      <c r="T35" s="216"/>
      <c r="U35" s="57"/>
      <c r="V35" s="57"/>
      <c r="W35" s="57"/>
      <c r="X35" s="57"/>
      <c r="Y35" s="57"/>
      <c r="Z35" s="57"/>
      <c r="AA35" s="57"/>
      <c r="AB35" s="57"/>
      <c r="AC35" s="57"/>
    </row>
    <row r="36" spans="1:29" ht="42" customHeight="1" x14ac:dyDescent="0.25">
      <c r="A36" s="215" t="s">
        <v>1</v>
      </c>
      <c r="B36" s="215" t="s">
        <v>128</v>
      </c>
      <c r="C36" s="215" t="s">
        <v>127</v>
      </c>
      <c r="D36" s="215" t="s">
        <v>115</v>
      </c>
      <c r="E36" s="215" t="s">
        <v>130</v>
      </c>
      <c r="F36" s="215" t="s">
        <v>187</v>
      </c>
      <c r="G36" s="215" t="s">
        <v>0</v>
      </c>
      <c r="H36" s="215" t="s">
        <v>131</v>
      </c>
      <c r="I36" s="215" t="s">
        <v>186</v>
      </c>
      <c r="J36" s="215" t="s">
        <v>5</v>
      </c>
      <c r="K36" s="215" t="s">
        <v>14</v>
      </c>
      <c r="L36" s="215" t="s">
        <v>129</v>
      </c>
      <c r="N36" s="213" t="s">
        <v>57</v>
      </c>
      <c r="O36" s="213" t="s">
        <v>58</v>
      </c>
      <c r="P36" s="214" t="s">
        <v>185</v>
      </c>
      <c r="Q36" s="213" t="s">
        <v>59</v>
      </c>
      <c r="R36" s="213" t="s">
        <v>34</v>
      </c>
      <c r="S36" s="213" t="s">
        <v>54</v>
      </c>
      <c r="T36" s="213" t="s">
        <v>14</v>
      </c>
      <c r="U36" s="55"/>
      <c r="V36" s="55"/>
      <c r="W36" s="55"/>
      <c r="X36" s="55"/>
      <c r="Y36" s="55"/>
      <c r="Z36" s="55"/>
      <c r="AA36" s="55"/>
      <c r="AB36" s="55"/>
      <c r="AC36" s="55"/>
    </row>
    <row r="37" spans="1:29" ht="19.5" customHeight="1" x14ac:dyDescent="0.25">
      <c r="A37" s="126"/>
      <c r="B37" s="127"/>
      <c r="C37" s="125"/>
      <c r="D37" s="125"/>
      <c r="E37" s="127"/>
      <c r="F37" s="125"/>
      <c r="G37" s="127"/>
      <c r="H37" s="120"/>
      <c r="I37" s="125"/>
      <c r="J37" s="120"/>
      <c r="K37" s="127"/>
      <c r="L37" s="102">
        <f t="shared" ref="L37:L48" si="1">H37-J37</f>
        <v>0</v>
      </c>
      <c r="N37" s="196"/>
      <c r="O37" s="196"/>
      <c r="P37" s="212"/>
      <c r="Q37" s="196"/>
      <c r="R37" s="60"/>
      <c r="S37" s="60"/>
      <c r="T37" s="196"/>
      <c r="U37" s="55"/>
      <c r="V37" s="55"/>
      <c r="W37" s="55"/>
      <c r="X37" s="55"/>
      <c r="Y37" s="55"/>
      <c r="Z37" s="55"/>
      <c r="AA37" s="55"/>
      <c r="AB37" s="55"/>
      <c r="AC37" s="55"/>
    </row>
    <row r="38" spans="1:29" ht="19.5" customHeight="1" x14ac:dyDescent="0.25">
      <c r="A38" s="126"/>
      <c r="B38" s="127"/>
      <c r="C38" s="125"/>
      <c r="D38" s="125"/>
      <c r="E38" s="127"/>
      <c r="F38" s="125"/>
      <c r="G38" s="127"/>
      <c r="H38" s="120"/>
      <c r="I38" s="125"/>
      <c r="J38" s="120"/>
      <c r="K38" s="127"/>
      <c r="L38" s="102">
        <f t="shared" si="1"/>
        <v>0</v>
      </c>
      <c r="N38" s="196"/>
      <c r="O38" s="196"/>
      <c r="P38" s="212"/>
      <c r="Q38" s="196"/>
      <c r="R38" s="60"/>
      <c r="S38" s="60"/>
      <c r="T38" s="196"/>
      <c r="U38" s="55"/>
      <c r="V38" s="55"/>
      <c r="W38" s="55"/>
      <c r="X38" s="55"/>
      <c r="Y38" s="55"/>
      <c r="Z38" s="55"/>
      <c r="AA38" s="55"/>
      <c r="AB38" s="55"/>
      <c r="AC38" s="55"/>
    </row>
    <row r="39" spans="1:29" ht="19.5" customHeight="1" x14ac:dyDescent="0.25">
      <c r="A39" s="126"/>
      <c r="B39" s="127"/>
      <c r="C39" s="125"/>
      <c r="D39" s="125"/>
      <c r="E39" s="127"/>
      <c r="F39" s="125"/>
      <c r="G39" s="127"/>
      <c r="H39" s="120"/>
      <c r="I39" s="125"/>
      <c r="J39" s="120"/>
      <c r="K39" s="127"/>
      <c r="L39" s="102">
        <f t="shared" si="1"/>
        <v>0</v>
      </c>
      <c r="N39" s="196"/>
      <c r="O39" s="196"/>
      <c r="P39" s="212"/>
      <c r="Q39" s="196"/>
      <c r="R39" s="60"/>
      <c r="S39" s="60"/>
      <c r="T39" s="196"/>
      <c r="U39" s="55"/>
      <c r="V39" s="55"/>
      <c r="W39" s="55"/>
      <c r="X39" s="55"/>
      <c r="Y39" s="55"/>
      <c r="Z39" s="55"/>
      <c r="AA39" s="55"/>
      <c r="AB39" s="55"/>
      <c r="AC39" s="55"/>
    </row>
    <row r="40" spans="1:29" ht="19.5" customHeight="1" x14ac:dyDescent="0.25">
      <c r="A40" s="126"/>
      <c r="B40" s="127"/>
      <c r="C40" s="125"/>
      <c r="D40" s="125"/>
      <c r="E40" s="127"/>
      <c r="F40" s="125"/>
      <c r="G40" s="127"/>
      <c r="H40" s="120"/>
      <c r="I40" s="125"/>
      <c r="J40" s="120"/>
      <c r="K40" s="127"/>
      <c r="L40" s="102">
        <f t="shared" si="1"/>
        <v>0</v>
      </c>
      <c r="N40" s="196"/>
      <c r="O40" s="196"/>
      <c r="P40" s="212"/>
      <c r="Q40" s="196"/>
      <c r="R40" s="60"/>
      <c r="S40" s="60"/>
      <c r="T40" s="196"/>
      <c r="U40" s="55"/>
      <c r="V40" s="55"/>
      <c r="W40" s="55"/>
      <c r="X40" s="55"/>
      <c r="Y40" s="55"/>
      <c r="Z40" s="55"/>
      <c r="AA40" s="55"/>
      <c r="AB40" s="55"/>
      <c r="AC40" s="55"/>
    </row>
    <row r="41" spans="1:29" ht="19.5" customHeight="1" x14ac:dyDescent="0.25">
      <c r="A41" s="126"/>
      <c r="B41" s="127"/>
      <c r="C41" s="125"/>
      <c r="D41" s="122"/>
      <c r="E41" s="126"/>
      <c r="F41" s="125"/>
      <c r="G41" s="128"/>
      <c r="H41" s="123"/>
      <c r="I41" s="125"/>
      <c r="J41" s="124"/>
      <c r="K41" s="129"/>
      <c r="L41" s="102">
        <f t="shared" si="1"/>
        <v>0</v>
      </c>
      <c r="N41" s="196"/>
      <c r="O41" s="196"/>
      <c r="P41" s="212"/>
      <c r="Q41" s="196"/>
      <c r="R41" s="60"/>
      <c r="S41" s="60"/>
      <c r="T41" s="196"/>
      <c r="U41" s="55"/>
      <c r="V41" s="55"/>
      <c r="W41" s="55"/>
      <c r="X41" s="55"/>
      <c r="Y41" s="55"/>
      <c r="Z41" s="55"/>
      <c r="AA41" s="55"/>
      <c r="AB41" s="55"/>
      <c r="AC41" s="55"/>
    </row>
    <row r="42" spans="1:29" ht="19.5" customHeight="1" x14ac:dyDescent="0.25">
      <c r="A42" s="126"/>
      <c r="B42" s="127"/>
      <c r="C42" s="125"/>
      <c r="D42" s="122"/>
      <c r="E42" s="126"/>
      <c r="F42" s="125"/>
      <c r="G42" s="128"/>
      <c r="H42" s="123"/>
      <c r="I42" s="125"/>
      <c r="J42" s="124"/>
      <c r="K42" s="129"/>
      <c r="L42" s="102">
        <f t="shared" si="1"/>
        <v>0</v>
      </c>
      <c r="N42" s="196"/>
      <c r="O42" s="196"/>
      <c r="P42" s="212"/>
      <c r="Q42" s="196"/>
      <c r="R42" s="60"/>
      <c r="S42" s="60"/>
      <c r="T42" s="196"/>
      <c r="U42" s="55"/>
      <c r="V42" s="55"/>
      <c r="W42" s="55"/>
      <c r="X42" s="55"/>
      <c r="Y42" s="55"/>
      <c r="Z42" s="55"/>
      <c r="AA42" s="55"/>
      <c r="AB42" s="55"/>
      <c r="AC42" s="55"/>
    </row>
    <row r="43" spans="1:29" ht="19.5" customHeight="1" x14ac:dyDescent="0.25">
      <c r="A43" s="126"/>
      <c r="B43" s="127"/>
      <c r="C43" s="125"/>
      <c r="D43" s="122"/>
      <c r="E43" s="126"/>
      <c r="F43" s="125"/>
      <c r="G43" s="128"/>
      <c r="H43" s="123"/>
      <c r="I43" s="125"/>
      <c r="J43" s="124"/>
      <c r="K43" s="129"/>
      <c r="L43" s="102">
        <f t="shared" si="1"/>
        <v>0</v>
      </c>
      <c r="N43" s="196"/>
      <c r="O43" s="196"/>
      <c r="P43" s="212"/>
      <c r="Q43" s="196"/>
      <c r="R43" s="60"/>
      <c r="S43" s="60"/>
      <c r="T43" s="196"/>
      <c r="U43" s="55"/>
      <c r="V43" s="55"/>
      <c r="W43" s="55"/>
      <c r="X43" s="55"/>
      <c r="Y43" s="55"/>
      <c r="Z43" s="55"/>
      <c r="AA43" s="55"/>
      <c r="AB43" s="55"/>
      <c r="AC43" s="55"/>
    </row>
    <row r="44" spans="1:29" ht="19.5" customHeight="1" x14ac:dyDescent="0.25">
      <c r="A44" s="126"/>
      <c r="B44" s="127"/>
      <c r="C44" s="125"/>
      <c r="D44" s="122"/>
      <c r="E44" s="126"/>
      <c r="F44" s="125"/>
      <c r="G44" s="128"/>
      <c r="H44" s="123"/>
      <c r="I44" s="125"/>
      <c r="J44" s="124"/>
      <c r="K44" s="129"/>
      <c r="L44" s="102">
        <f t="shared" si="1"/>
        <v>0</v>
      </c>
      <c r="N44" s="196"/>
      <c r="O44" s="196"/>
      <c r="P44" s="212"/>
      <c r="Q44" s="196"/>
      <c r="R44" s="60"/>
      <c r="S44" s="60"/>
      <c r="T44" s="196"/>
      <c r="U44" s="55"/>
      <c r="V44" s="55"/>
      <c r="W44" s="55"/>
      <c r="X44" s="55"/>
      <c r="Y44" s="55"/>
      <c r="Z44" s="55"/>
      <c r="AA44" s="55"/>
      <c r="AB44" s="55"/>
      <c r="AC44" s="55"/>
    </row>
    <row r="45" spans="1:29" ht="19.5" customHeight="1" x14ac:dyDescent="0.25">
      <c r="A45" s="126"/>
      <c r="B45" s="127"/>
      <c r="C45" s="125"/>
      <c r="D45" s="122"/>
      <c r="E45" s="126"/>
      <c r="F45" s="125"/>
      <c r="G45" s="128"/>
      <c r="H45" s="123"/>
      <c r="I45" s="125"/>
      <c r="J45" s="124"/>
      <c r="K45" s="129"/>
      <c r="L45" s="102">
        <f t="shared" si="1"/>
        <v>0</v>
      </c>
      <c r="N45" s="196"/>
      <c r="O45" s="196"/>
      <c r="P45" s="212"/>
      <c r="Q45" s="196"/>
      <c r="R45" s="60"/>
      <c r="S45" s="60"/>
      <c r="T45" s="196"/>
      <c r="U45" s="55"/>
      <c r="V45" s="55"/>
      <c r="W45" s="55"/>
      <c r="X45" s="55"/>
      <c r="Y45" s="55"/>
      <c r="Z45" s="55"/>
      <c r="AA45" s="55"/>
      <c r="AB45" s="55"/>
      <c r="AC45" s="55"/>
    </row>
    <row r="46" spans="1:29" ht="19.5" customHeight="1" x14ac:dyDescent="0.25">
      <c r="A46" s="126"/>
      <c r="B46" s="127"/>
      <c r="C46" s="125"/>
      <c r="D46" s="122"/>
      <c r="E46" s="126"/>
      <c r="F46" s="125"/>
      <c r="G46" s="128"/>
      <c r="H46" s="123"/>
      <c r="I46" s="125"/>
      <c r="J46" s="124"/>
      <c r="K46" s="129"/>
      <c r="L46" s="102">
        <f t="shared" si="1"/>
        <v>0</v>
      </c>
      <c r="N46" s="196"/>
      <c r="O46" s="196"/>
      <c r="P46" s="212"/>
      <c r="Q46" s="196"/>
      <c r="R46" s="60"/>
      <c r="S46" s="60"/>
      <c r="T46" s="196"/>
      <c r="U46" s="55"/>
      <c r="V46" s="55"/>
      <c r="W46" s="55"/>
      <c r="X46" s="55"/>
      <c r="Y46" s="55"/>
      <c r="Z46" s="55"/>
      <c r="AA46" s="55"/>
      <c r="AB46" s="55"/>
      <c r="AC46" s="55"/>
    </row>
    <row r="47" spans="1:29" ht="19.5" customHeight="1" x14ac:dyDescent="0.25">
      <c r="A47" s="126"/>
      <c r="B47" s="127"/>
      <c r="C47" s="125"/>
      <c r="D47" s="122"/>
      <c r="E47" s="126"/>
      <c r="F47" s="125"/>
      <c r="G47" s="128"/>
      <c r="H47" s="123"/>
      <c r="I47" s="125"/>
      <c r="J47" s="124"/>
      <c r="K47" s="129"/>
      <c r="L47" s="102">
        <f t="shared" si="1"/>
        <v>0</v>
      </c>
      <c r="N47" s="196"/>
      <c r="O47" s="196"/>
      <c r="P47" s="212"/>
      <c r="Q47" s="196"/>
      <c r="R47" s="60"/>
      <c r="S47" s="60"/>
      <c r="T47" s="196"/>
      <c r="U47" s="55"/>
      <c r="V47" s="55"/>
      <c r="W47" s="55"/>
      <c r="X47" s="55"/>
      <c r="Y47" s="55"/>
      <c r="Z47" s="55"/>
      <c r="AA47" s="55"/>
      <c r="AB47" s="55"/>
      <c r="AC47" s="55"/>
    </row>
    <row r="48" spans="1:29" ht="19.5" customHeight="1" x14ac:dyDescent="0.25">
      <c r="A48" s="126"/>
      <c r="B48" s="127"/>
      <c r="C48" s="125"/>
      <c r="D48" s="122"/>
      <c r="E48" s="126"/>
      <c r="F48" s="125"/>
      <c r="G48" s="128"/>
      <c r="H48" s="123"/>
      <c r="I48" s="125"/>
      <c r="J48" s="124"/>
      <c r="K48" s="129"/>
      <c r="L48" s="102">
        <f t="shared" si="1"/>
        <v>0</v>
      </c>
      <c r="N48" s="196"/>
      <c r="O48" s="196"/>
      <c r="P48" s="212"/>
      <c r="Q48" s="196"/>
      <c r="R48" s="60"/>
      <c r="S48" s="60"/>
      <c r="T48" s="196"/>
      <c r="U48" s="55"/>
      <c r="V48" s="55"/>
      <c r="W48" s="55"/>
      <c r="X48" s="55"/>
      <c r="Y48" s="55"/>
      <c r="Z48" s="55"/>
      <c r="AA48" s="55"/>
      <c r="AB48" s="55"/>
      <c r="AC48" s="55"/>
    </row>
    <row r="49" spans="1:32" ht="37.5" customHeight="1" x14ac:dyDescent="0.25">
      <c r="A49" s="211"/>
      <c r="B49" s="210"/>
      <c r="C49" s="210"/>
      <c r="D49" s="210"/>
      <c r="E49" s="210"/>
      <c r="F49" s="210"/>
      <c r="G49" s="210"/>
      <c r="H49" s="208">
        <f>SUM(H37:H48)</f>
        <v>0</v>
      </c>
      <c r="I49" s="208"/>
      <c r="J49" s="208">
        <f>SUM(J37:J48)</f>
        <v>0</v>
      </c>
      <c r="K49" s="209"/>
      <c r="L49" s="208">
        <f>SUM(L37:L48)</f>
        <v>0</v>
      </c>
      <c r="R49" s="207" t="str">
        <f>IF(SUM(R37:R48)=0,"",SUM(R37:R48))</f>
        <v/>
      </c>
      <c r="S49" s="207" t="str">
        <f>IF(SUM(S37:S48)=0,"",SUM(S37:S48))</f>
        <v/>
      </c>
      <c r="T49" s="55"/>
      <c r="U49" s="55"/>
      <c r="V49" s="55"/>
      <c r="W49" s="55"/>
      <c r="X49" s="55"/>
      <c r="Y49" s="55"/>
      <c r="Z49" s="55"/>
      <c r="AA49" s="55"/>
      <c r="AB49" s="55"/>
      <c r="AC49" s="55"/>
    </row>
    <row r="51" spans="1:32" ht="16.5" customHeight="1" x14ac:dyDescent="0.25">
      <c r="A51" s="62" t="s">
        <v>107</v>
      </c>
      <c r="B51" s="63"/>
      <c r="C51" s="63"/>
      <c r="D51" s="63"/>
      <c r="E51" s="63"/>
      <c r="F51" s="63"/>
      <c r="G51" s="63"/>
      <c r="H51" s="63"/>
      <c r="I51" s="63"/>
      <c r="J51" s="63"/>
      <c r="K51" s="63"/>
      <c r="L51" s="63"/>
    </row>
    <row r="52" spans="1:32" x14ac:dyDescent="0.25">
      <c r="A52" s="206" t="str">
        <f>A33</f>
        <v>Lot n°2 - Intitulé à renseigner</v>
      </c>
      <c r="B52" s="206" t="str">
        <f>B34</f>
        <v>Raison sociale de l'attributaire à renseigner</v>
      </c>
      <c r="C52" s="206"/>
      <c r="D52" s="205"/>
      <c r="E52" s="205">
        <f>MIN(D37:D48)</f>
        <v>0</v>
      </c>
      <c r="F52" s="205">
        <f>MAX(D37:D48,F37:F48)</f>
        <v>0</v>
      </c>
      <c r="G52" s="204" t="s">
        <v>89</v>
      </c>
      <c r="I52" s="203">
        <f>H49</f>
        <v>0</v>
      </c>
      <c r="J52" s="203">
        <f>J49</f>
        <v>0</v>
      </c>
      <c r="N52" s="53"/>
      <c r="O52" s="1"/>
      <c r="P52" s="1"/>
      <c r="Q52" s="1"/>
      <c r="R52" s="68"/>
      <c r="S52" s="68"/>
      <c r="T52" s="68"/>
      <c r="AC52" s="203">
        <f>L49</f>
        <v>0</v>
      </c>
      <c r="AD52" s="1"/>
      <c r="AE52" s="1"/>
      <c r="AF52" s="1"/>
    </row>
    <row r="54" spans="1:32" s="1" customFormat="1" ht="42" customHeight="1" x14ac:dyDescent="0.25">
      <c r="A54" s="226" t="s">
        <v>78</v>
      </c>
      <c r="B54" s="225" t="s">
        <v>90</v>
      </c>
      <c r="C54" s="125" t="str">
        <f>IF(C31="","",C31)</f>
        <v/>
      </c>
      <c r="D54" s="225" t="s">
        <v>91</v>
      </c>
      <c r="E54" s="125" t="str">
        <f>IF(E31="","",E31)</f>
        <v/>
      </c>
      <c r="F54" s="54"/>
      <c r="G54" s="224"/>
      <c r="M54" s="54"/>
    </row>
    <row r="55" spans="1:32" s="55" customFormat="1" ht="20.25" customHeight="1" x14ac:dyDescent="0.25">
      <c r="A55" s="223"/>
      <c r="B55" s="223"/>
      <c r="C55" s="223"/>
      <c r="D55" s="59"/>
      <c r="E55" s="59"/>
      <c r="F55" s="59"/>
      <c r="G55" s="222"/>
      <c r="H55" s="222"/>
      <c r="I55" s="222"/>
      <c r="J55" s="222"/>
      <c r="K55" s="222"/>
      <c r="L55" s="222"/>
      <c r="M55" s="54"/>
      <c r="N55" s="222"/>
      <c r="O55" s="222"/>
      <c r="P55" s="222"/>
      <c r="Q55" s="222"/>
    </row>
    <row r="56" spans="1:32" s="52" customFormat="1" ht="24.75" customHeight="1" x14ac:dyDescent="0.25">
      <c r="A56" s="311" t="s">
        <v>193</v>
      </c>
      <c r="B56" s="311"/>
      <c r="C56" s="311"/>
      <c r="D56" s="54"/>
      <c r="E56" s="54"/>
      <c r="F56" s="54"/>
      <c r="G56" s="54"/>
      <c r="H56" s="54"/>
      <c r="I56" s="54"/>
      <c r="J56" s="54"/>
      <c r="K56" s="54"/>
      <c r="L56" s="54"/>
      <c r="M56" s="54"/>
      <c r="N56" s="305" t="s">
        <v>60</v>
      </c>
      <c r="O56" s="306"/>
      <c r="P56" s="306"/>
      <c r="Q56" s="306"/>
      <c r="R56" s="306"/>
      <c r="S56" s="306"/>
      <c r="T56" s="307"/>
      <c r="U56" s="57"/>
      <c r="V56" s="57"/>
      <c r="W56" s="57"/>
      <c r="X56" s="57"/>
      <c r="Y56" s="57"/>
      <c r="Z56" s="57"/>
      <c r="AA56" s="57"/>
      <c r="AB56" s="57"/>
      <c r="AC56" s="57"/>
    </row>
    <row r="57" spans="1:32" s="52" customFormat="1" ht="24.75" customHeight="1" x14ac:dyDescent="0.25">
      <c r="A57" s="221" t="s">
        <v>134</v>
      </c>
      <c r="B57" s="311" t="s">
        <v>136</v>
      </c>
      <c r="C57" s="311"/>
      <c r="D57" s="54"/>
      <c r="E57" s="54"/>
      <c r="F57" s="54"/>
      <c r="G57" s="54"/>
      <c r="H57" s="54"/>
      <c r="I57" s="54"/>
      <c r="J57" s="54"/>
      <c r="K57" s="54"/>
      <c r="L57" s="54"/>
      <c r="M57" s="54"/>
      <c r="N57" s="308"/>
      <c r="O57" s="309"/>
      <c r="P57" s="309"/>
      <c r="Q57" s="309"/>
      <c r="R57" s="309"/>
      <c r="S57" s="309"/>
      <c r="T57" s="310"/>
      <c r="U57" s="57"/>
      <c r="V57" s="57"/>
      <c r="W57" s="57"/>
      <c r="X57" s="57"/>
      <c r="Y57" s="57"/>
      <c r="Z57" s="57"/>
      <c r="AA57" s="57"/>
      <c r="AB57" s="57"/>
      <c r="AC57" s="57"/>
    </row>
    <row r="58" spans="1:32" s="52" customFormat="1" ht="24.75" customHeight="1" x14ac:dyDescent="0.25">
      <c r="A58" s="221" t="s">
        <v>189</v>
      </c>
      <c r="B58" s="316" t="s">
        <v>188</v>
      </c>
      <c r="C58" s="317"/>
      <c r="D58" s="220"/>
      <c r="E58" s="220"/>
      <c r="F58" s="220"/>
      <c r="G58" s="220"/>
      <c r="H58" s="220"/>
      <c r="I58" s="220"/>
      <c r="J58" s="220"/>
      <c r="K58" s="220"/>
      <c r="L58" s="219"/>
      <c r="M58" s="54"/>
      <c r="N58" s="218"/>
      <c r="O58" s="217"/>
      <c r="P58" s="217"/>
      <c r="Q58" s="217"/>
      <c r="R58" s="217"/>
      <c r="S58" s="217"/>
      <c r="T58" s="216"/>
      <c r="U58" s="57"/>
      <c r="V58" s="57"/>
      <c r="W58" s="57"/>
      <c r="X58" s="57"/>
      <c r="Y58" s="57"/>
      <c r="Z58" s="57"/>
      <c r="AA58" s="57"/>
      <c r="AB58" s="57"/>
      <c r="AC58" s="57"/>
    </row>
    <row r="59" spans="1:32" ht="42" customHeight="1" x14ac:dyDescent="0.25">
      <c r="A59" s="215" t="s">
        <v>1</v>
      </c>
      <c r="B59" s="215" t="s">
        <v>128</v>
      </c>
      <c r="C59" s="215" t="s">
        <v>127</v>
      </c>
      <c r="D59" s="215" t="s">
        <v>115</v>
      </c>
      <c r="E59" s="215" t="s">
        <v>130</v>
      </c>
      <c r="F59" s="215" t="s">
        <v>187</v>
      </c>
      <c r="G59" s="215" t="s">
        <v>0</v>
      </c>
      <c r="H59" s="215" t="s">
        <v>131</v>
      </c>
      <c r="I59" s="215" t="s">
        <v>186</v>
      </c>
      <c r="J59" s="215" t="s">
        <v>5</v>
      </c>
      <c r="K59" s="215" t="s">
        <v>14</v>
      </c>
      <c r="L59" s="215" t="s">
        <v>129</v>
      </c>
      <c r="N59" s="213" t="s">
        <v>57</v>
      </c>
      <c r="O59" s="213" t="s">
        <v>58</v>
      </c>
      <c r="P59" s="214" t="s">
        <v>185</v>
      </c>
      <c r="Q59" s="213" t="s">
        <v>59</v>
      </c>
      <c r="R59" s="213" t="s">
        <v>34</v>
      </c>
      <c r="S59" s="213" t="s">
        <v>54</v>
      </c>
      <c r="T59" s="213" t="s">
        <v>14</v>
      </c>
      <c r="U59" s="55"/>
      <c r="V59" s="55"/>
      <c r="W59" s="55"/>
      <c r="X59" s="55"/>
      <c r="Y59" s="55"/>
      <c r="Z59" s="55"/>
      <c r="AA59" s="55"/>
      <c r="AB59" s="55"/>
      <c r="AC59" s="55"/>
    </row>
    <row r="60" spans="1:32" ht="19.5" customHeight="1" x14ac:dyDescent="0.25">
      <c r="A60" s="126"/>
      <c r="B60" s="127"/>
      <c r="C60" s="125"/>
      <c r="D60" s="125"/>
      <c r="E60" s="127"/>
      <c r="F60" s="125"/>
      <c r="G60" s="127"/>
      <c r="H60" s="120"/>
      <c r="I60" s="125"/>
      <c r="J60" s="120"/>
      <c r="K60" s="127"/>
      <c r="L60" s="102">
        <f t="shared" ref="L60:L71" si="2">H60-J60</f>
        <v>0</v>
      </c>
      <c r="N60" s="196"/>
      <c r="O60" s="196"/>
      <c r="P60" s="212"/>
      <c r="Q60" s="196"/>
      <c r="R60" s="60"/>
      <c r="S60" s="60"/>
      <c r="T60" s="196"/>
      <c r="U60" s="55"/>
      <c r="V60" s="55"/>
      <c r="W60" s="55"/>
      <c r="X60" s="55"/>
      <c r="Y60" s="55"/>
      <c r="Z60" s="55"/>
      <c r="AA60" s="55"/>
      <c r="AB60" s="55"/>
      <c r="AC60" s="55"/>
    </row>
    <row r="61" spans="1:32" ht="19.5" customHeight="1" x14ac:dyDescent="0.25">
      <c r="A61" s="126"/>
      <c r="B61" s="127"/>
      <c r="C61" s="125"/>
      <c r="D61" s="125"/>
      <c r="E61" s="127"/>
      <c r="F61" s="125"/>
      <c r="G61" s="127"/>
      <c r="H61" s="120"/>
      <c r="I61" s="125"/>
      <c r="J61" s="120"/>
      <c r="K61" s="127"/>
      <c r="L61" s="102">
        <f t="shared" si="2"/>
        <v>0</v>
      </c>
      <c r="N61" s="196"/>
      <c r="O61" s="196"/>
      <c r="P61" s="212"/>
      <c r="Q61" s="196"/>
      <c r="R61" s="60"/>
      <c r="S61" s="60"/>
      <c r="T61" s="196"/>
      <c r="U61" s="55"/>
      <c r="V61" s="55"/>
      <c r="W61" s="55"/>
      <c r="X61" s="55"/>
      <c r="Y61" s="55"/>
      <c r="Z61" s="55"/>
      <c r="AA61" s="55"/>
      <c r="AB61" s="55"/>
      <c r="AC61" s="55"/>
    </row>
    <row r="62" spans="1:32" ht="19.5" customHeight="1" x14ac:dyDescent="0.25">
      <c r="A62" s="126"/>
      <c r="B62" s="127"/>
      <c r="C62" s="125"/>
      <c r="D62" s="125"/>
      <c r="E62" s="127"/>
      <c r="F62" s="125"/>
      <c r="G62" s="127"/>
      <c r="H62" s="120"/>
      <c r="I62" s="125"/>
      <c r="J62" s="120"/>
      <c r="K62" s="127"/>
      <c r="L62" s="102">
        <f t="shared" si="2"/>
        <v>0</v>
      </c>
      <c r="N62" s="196"/>
      <c r="O62" s="196"/>
      <c r="P62" s="212"/>
      <c r="Q62" s="196"/>
      <c r="R62" s="60"/>
      <c r="S62" s="60"/>
      <c r="T62" s="196"/>
      <c r="U62" s="55"/>
      <c r="V62" s="55"/>
      <c r="W62" s="55"/>
      <c r="X62" s="55"/>
      <c r="Y62" s="55"/>
      <c r="Z62" s="55"/>
      <c r="AA62" s="55"/>
      <c r="AB62" s="55"/>
      <c r="AC62" s="55"/>
    </row>
    <row r="63" spans="1:32" ht="19.5" customHeight="1" x14ac:dyDescent="0.25">
      <c r="A63" s="126"/>
      <c r="B63" s="127"/>
      <c r="C63" s="125"/>
      <c r="D63" s="125"/>
      <c r="E63" s="127"/>
      <c r="F63" s="125"/>
      <c r="G63" s="127"/>
      <c r="H63" s="120"/>
      <c r="I63" s="125"/>
      <c r="J63" s="120"/>
      <c r="K63" s="127"/>
      <c r="L63" s="102">
        <f t="shared" si="2"/>
        <v>0</v>
      </c>
      <c r="N63" s="196"/>
      <c r="O63" s="196"/>
      <c r="P63" s="212"/>
      <c r="Q63" s="196"/>
      <c r="R63" s="60"/>
      <c r="S63" s="60"/>
      <c r="T63" s="196"/>
      <c r="U63" s="55"/>
      <c r="V63" s="55"/>
      <c r="W63" s="55"/>
      <c r="X63" s="55"/>
      <c r="Y63" s="55"/>
      <c r="Z63" s="55"/>
      <c r="AA63" s="55"/>
      <c r="AB63" s="55"/>
      <c r="AC63" s="55"/>
    </row>
    <row r="64" spans="1:32" ht="19.5" customHeight="1" x14ac:dyDescent="0.25">
      <c r="A64" s="126"/>
      <c r="B64" s="127"/>
      <c r="C64" s="125"/>
      <c r="D64" s="122"/>
      <c r="E64" s="126"/>
      <c r="F64" s="125"/>
      <c r="G64" s="128"/>
      <c r="H64" s="123"/>
      <c r="I64" s="125"/>
      <c r="J64" s="124"/>
      <c r="K64" s="129"/>
      <c r="L64" s="102">
        <f t="shared" si="2"/>
        <v>0</v>
      </c>
      <c r="N64" s="196"/>
      <c r="O64" s="196"/>
      <c r="P64" s="212"/>
      <c r="Q64" s="196"/>
      <c r="R64" s="60"/>
      <c r="S64" s="60"/>
      <c r="T64" s="196"/>
      <c r="U64" s="55"/>
      <c r="V64" s="55"/>
      <c r="W64" s="55"/>
      <c r="X64" s="55"/>
      <c r="Y64" s="55"/>
      <c r="Z64" s="55"/>
      <c r="AA64" s="55"/>
      <c r="AB64" s="55"/>
      <c r="AC64" s="55"/>
    </row>
    <row r="65" spans="1:32" ht="19.5" customHeight="1" x14ac:dyDescent="0.25">
      <c r="A65" s="126"/>
      <c r="B65" s="127"/>
      <c r="C65" s="125"/>
      <c r="D65" s="122"/>
      <c r="E65" s="126"/>
      <c r="F65" s="125"/>
      <c r="G65" s="128"/>
      <c r="H65" s="123"/>
      <c r="I65" s="125"/>
      <c r="J65" s="124"/>
      <c r="K65" s="129"/>
      <c r="L65" s="102">
        <f t="shared" si="2"/>
        <v>0</v>
      </c>
      <c r="N65" s="196"/>
      <c r="O65" s="196"/>
      <c r="P65" s="212"/>
      <c r="Q65" s="196"/>
      <c r="R65" s="60"/>
      <c r="S65" s="60"/>
      <c r="T65" s="196"/>
      <c r="U65" s="55"/>
      <c r="V65" s="55"/>
      <c r="W65" s="55"/>
      <c r="X65" s="55"/>
      <c r="Y65" s="55"/>
      <c r="Z65" s="55"/>
      <c r="AA65" s="55"/>
      <c r="AB65" s="55"/>
      <c r="AC65" s="55"/>
    </row>
    <row r="66" spans="1:32" ht="19.5" customHeight="1" x14ac:dyDescent="0.25">
      <c r="A66" s="126"/>
      <c r="B66" s="127"/>
      <c r="C66" s="125"/>
      <c r="D66" s="122"/>
      <c r="E66" s="126"/>
      <c r="F66" s="125"/>
      <c r="G66" s="128"/>
      <c r="H66" s="123"/>
      <c r="I66" s="125"/>
      <c r="J66" s="124"/>
      <c r="K66" s="129"/>
      <c r="L66" s="102">
        <f t="shared" si="2"/>
        <v>0</v>
      </c>
      <c r="N66" s="196"/>
      <c r="O66" s="196"/>
      <c r="P66" s="212"/>
      <c r="Q66" s="196"/>
      <c r="R66" s="60"/>
      <c r="S66" s="60"/>
      <c r="T66" s="196"/>
      <c r="U66" s="55"/>
      <c r="V66" s="55"/>
      <c r="W66" s="55"/>
      <c r="X66" s="55"/>
      <c r="Y66" s="55"/>
      <c r="Z66" s="55"/>
      <c r="AA66" s="55"/>
      <c r="AB66" s="55"/>
      <c r="AC66" s="55"/>
    </row>
    <row r="67" spans="1:32" ht="19.5" customHeight="1" x14ac:dyDescent="0.25">
      <c r="A67" s="126"/>
      <c r="B67" s="127"/>
      <c r="C67" s="125"/>
      <c r="D67" s="122"/>
      <c r="E67" s="126"/>
      <c r="F67" s="125"/>
      <c r="G67" s="128"/>
      <c r="H67" s="123"/>
      <c r="I67" s="125"/>
      <c r="J67" s="124"/>
      <c r="K67" s="129"/>
      <c r="L67" s="102">
        <f t="shared" si="2"/>
        <v>0</v>
      </c>
      <c r="N67" s="196"/>
      <c r="O67" s="196"/>
      <c r="P67" s="212"/>
      <c r="Q67" s="196"/>
      <c r="R67" s="60"/>
      <c r="S67" s="60"/>
      <c r="T67" s="196"/>
      <c r="U67" s="55"/>
      <c r="V67" s="55"/>
      <c r="W67" s="55"/>
      <c r="X67" s="55"/>
      <c r="Y67" s="55"/>
      <c r="Z67" s="55"/>
      <c r="AA67" s="55"/>
      <c r="AB67" s="55"/>
      <c r="AC67" s="55"/>
    </row>
    <row r="68" spans="1:32" ht="19.5" customHeight="1" x14ac:dyDescent="0.25">
      <c r="A68" s="126"/>
      <c r="B68" s="127"/>
      <c r="C68" s="125"/>
      <c r="D68" s="122"/>
      <c r="E68" s="126"/>
      <c r="F68" s="125"/>
      <c r="G68" s="128"/>
      <c r="H68" s="123"/>
      <c r="I68" s="125"/>
      <c r="J68" s="124"/>
      <c r="K68" s="129"/>
      <c r="L68" s="102">
        <f t="shared" si="2"/>
        <v>0</v>
      </c>
      <c r="N68" s="196"/>
      <c r="O68" s="196"/>
      <c r="P68" s="212"/>
      <c r="Q68" s="196"/>
      <c r="R68" s="60"/>
      <c r="S68" s="60"/>
      <c r="T68" s="196"/>
      <c r="U68" s="55"/>
      <c r="V68" s="55"/>
      <c r="W68" s="55"/>
      <c r="X68" s="55"/>
      <c r="Y68" s="55"/>
      <c r="Z68" s="55"/>
      <c r="AA68" s="55"/>
      <c r="AB68" s="55"/>
      <c r="AC68" s="55"/>
    </row>
    <row r="69" spans="1:32" ht="19.5" customHeight="1" x14ac:dyDescent="0.25">
      <c r="A69" s="126"/>
      <c r="B69" s="127"/>
      <c r="C69" s="125"/>
      <c r="D69" s="122"/>
      <c r="E69" s="126"/>
      <c r="F69" s="125"/>
      <c r="G69" s="128"/>
      <c r="H69" s="123"/>
      <c r="I69" s="125"/>
      <c r="J69" s="124"/>
      <c r="K69" s="129"/>
      <c r="L69" s="102">
        <f t="shared" si="2"/>
        <v>0</v>
      </c>
      <c r="N69" s="196"/>
      <c r="O69" s="196"/>
      <c r="P69" s="212"/>
      <c r="Q69" s="196"/>
      <c r="R69" s="60"/>
      <c r="S69" s="60"/>
      <c r="T69" s="196"/>
      <c r="U69" s="55"/>
      <c r="V69" s="55"/>
      <c r="W69" s="55"/>
      <c r="X69" s="55"/>
      <c r="Y69" s="55"/>
      <c r="Z69" s="55"/>
      <c r="AA69" s="55"/>
      <c r="AB69" s="55"/>
      <c r="AC69" s="55"/>
    </row>
    <row r="70" spans="1:32" ht="19.5" customHeight="1" x14ac:dyDescent="0.25">
      <c r="A70" s="126"/>
      <c r="B70" s="127"/>
      <c r="C70" s="125"/>
      <c r="D70" s="122"/>
      <c r="E70" s="126"/>
      <c r="F70" s="125"/>
      <c r="G70" s="128"/>
      <c r="H70" s="123"/>
      <c r="I70" s="125"/>
      <c r="J70" s="124"/>
      <c r="K70" s="129"/>
      <c r="L70" s="102">
        <f t="shared" si="2"/>
        <v>0</v>
      </c>
      <c r="N70" s="196"/>
      <c r="O70" s="196"/>
      <c r="P70" s="212"/>
      <c r="Q70" s="196"/>
      <c r="R70" s="60"/>
      <c r="S70" s="60"/>
      <c r="T70" s="196"/>
      <c r="U70" s="55"/>
      <c r="V70" s="55"/>
      <c r="W70" s="55"/>
      <c r="X70" s="55"/>
      <c r="Y70" s="55"/>
      <c r="Z70" s="55"/>
      <c r="AA70" s="55"/>
      <c r="AB70" s="55"/>
      <c r="AC70" s="55"/>
    </row>
    <row r="71" spans="1:32" ht="19.5" customHeight="1" x14ac:dyDescent="0.25">
      <c r="A71" s="126"/>
      <c r="B71" s="127"/>
      <c r="C71" s="125"/>
      <c r="D71" s="122"/>
      <c r="E71" s="126"/>
      <c r="F71" s="125"/>
      <c r="G71" s="128"/>
      <c r="H71" s="123"/>
      <c r="I71" s="125"/>
      <c r="J71" s="124"/>
      <c r="K71" s="129"/>
      <c r="L71" s="102">
        <f t="shared" si="2"/>
        <v>0</v>
      </c>
      <c r="N71" s="196"/>
      <c r="O71" s="196"/>
      <c r="P71" s="212"/>
      <c r="Q71" s="196"/>
      <c r="R71" s="60"/>
      <c r="S71" s="60"/>
      <c r="T71" s="196"/>
      <c r="U71" s="55"/>
      <c r="V71" s="55"/>
      <c r="W71" s="55"/>
      <c r="X71" s="55"/>
      <c r="Y71" s="55"/>
      <c r="Z71" s="55"/>
      <c r="AA71" s="55"/>
      <c r="AB71" s="55"/>
      <c r="AC71" s="55"/>
    </row>
    <row r="72" spans="1:32" ht="37.5" customHeight="1" x14ac:dyDescent="0.25">
      <c r="A72" s="211"/>
      <c r="B72" s="210"/>
      <c r="C72" s="210"/>
      <c r="D72" s="210"/>
      <c r="E72" s="210"/>
      <c r="F72" s="210"/>
      <c r="G72" s="210"/>
      <c r="H72" s="208">
        <f>SUM(H60:H71)</f>
        <v>0</v>
      </c>
      <c r="I72" s="208"/>
      <c r="J72" s="208">
        <f>SUM(J60:J71)</f>
        <v>0</v>
      </c>
      <c r="K72" s="209"/>
      <c r="L72" s="208">
        <f>SUM(L60:L71)</f>
        <v>0</v>
      </c>
      <c r="R72" s="207" t="str">
        <f>IF(SUM(R60:R71)=0,"",SUM(R60:R71))</f>
        <v/>
      </c>
      <c r="S72" s="207" t="str">
        <f>IF(SUM(S60:S71)=0,"",SUM(S60:S71))</f>
        <v/>
      </c>
      <c r="T72" s="55"/>
      <c r="U72" s="55"/>
      <c r="V72" s="55"/>
      <c r="W72" s="55"/>
      <c r="X72" s="55"/>
      <c r="Y72" s="55"/>
      <c r="Z72" s="55"/>
      <c r="AA72" s="55"/>
      <c r="AB72" s="55"/>
      <c r="AC72" s="55"/>
    </row>
    <row r="74" spans="1:32" ht="16.5" customHeight="1" x14ac:dyDescent="0.25">
      <c r="A74" s="62" t="s">
        <v>107</v>
      </c>
      <c r="B74" s="63"/>
      <c r="C74" s="63"/>
      <c r="D74" s="63"/>
      <c r="E74" s="63"/>
      <c r="F74" s="63"/>
      <c r="G74" s="63"/>
      <c r="H74" s="63"/>
      <c r="I74" s="63"/>
      <c r="J74" s="63"/>
      <c r="K74" s="63"/>
      <c r="L74" s="63"/>
    </row>
    <row r="75" spans="1:32" x14ac:dyDescent="0.25">
      <c r="A75" s="206" t="str">
        <f>A56</f>
        <v>Lot n°3 - Intitulé à renseigner</v>
      </c>
      <c r="B75" s="206" t="str">
        <f>B57</f>
        <v>Raison sociale de l'attributaire à renseigner</v>
      </c>
      <c r="C75" s="206"/>
      <c r="D75" s="205"/>
      <c r="E75" s="205">
        <f>MIN(D60:D71)</f>
        <v>0</v>
      </c>
      <c r="F75" s="205">
        <f>MAX(D60:D71,F60:F71)</f>
        <v>0</v>
      </c>
      <c r="G75" s="204" t="s">
        <v>89</v>
      </c>
      <c r="I75" s="203">
        <f>H72</f>
        <v>0</v>
      </c>
      <c r="J75" s="203">
        <f>J72</f>
        <v>0</v>
      </c>
      <c r="N75" s="53"/>
      <c r="O75" s="1"/>
      <c r="P75" s="1"/>
      <c r="Q75" s="1"/>
      <c r="R75" s="68"/>
      <c r="S75" s="68"/>
      <c r="T75" s="68"/>
      <c r="AC75" s="203">
        <f>L72</f>
        <v>0</v>
      </c>
      <c r="AD75" s="1"/>
      <c r="AE75" s="1"/>
      <c r="AF75" s="1"/>
    </row>
    <row r="77" spans="1:32" s="1" customFormat="1" ht="42" customHeight="1" x14ac:dyDescent="0.25">
      <c r="A77" s="226" t="s">
        <v>78</v>
      </c>
      <c r="B77" s="225" t="s">
        <v>90</v>
      </c>
      <c r="C77" s="125" t="str">
        <f>IF(C54="","",C54)</f>
        <v/>
      </c>
      <c r="D77" s="225" t="s">
        <v>91</v>
      </c>
      <c r="E77" s="125" t="str">
        <f>IF(E54="","",E54)</f>
        <v/>
      </c>
      <c r="F77" s="54"/>
      <c r="G77" s="224"/>
      <c r="M77" s="54"/>
    </row>
    <row r="78" spans="1:32" s="55" customFormat="1" ht="20.25" customHeight="1" x14ac:dyDescent="0.25">
      <c r="A78" s="223"/>
      <c r="B78" s="223"/>
      <c r="C78" s="223"/>
      <c r="D78" s="59"/>
      <c r="E78" s="59"/>
      <c r="F78" s="59"/>
      <c r="G78" s="222"/>
      <c r="H78" s="222"/>
      <c r="I78" s="222"/>
      <c r="J78" s="222"/>
      <c r="K78" s="222"/>
      <c r="L78" s="222"/>
      <c r="M78" s="54"/>
      <c r="N78" s="222"/>
      <c r="O78" s="222"/>
      <c r="P78" s="222"/>
      <c r="Q78" s="222"/>
    </row>
    <row r="79" spans="1:32" s="52" customFormat="1" ht="24.75" customHeight="1" x14ac:dyDescent="0.25">
      <c r="A79" s="311" t="s">
        <v>192</v>
      </c>
      <c r="B79" s="311"/>
      <c r="C79" s="311"/>
      <c r="D79" s="54"/>
      <c r="E79" s="54"/>
      <c r="F79" s="54"/>
      <c r="G79" s="54"/>
      <c r="H79" s="54"/>
      <c r="I79" s="54"/>
      <c r="J79" s="54"/>
      <c r="K79" s="54"/>
      <c r="L79" s="54"/>
      <c r="M79" s="54"/>
      <c r="N79" s="305" t="s">
        <v>60</v>
      </c>
      <c r="O79" s="306"/>
      <c r="P79" s="306"/>
      <c r="Q79" s="306"/>
      <c r="R79" s="306"/>
      <c r="S79" s="306"/>
      <c r="T79" s="307"/>
      <c r="U79" s="57"/>
      <c r="V79" s="57"/>
      <c r="W79" s="57"/>
      <c r="X79" s="57"/>
      <c r="Y79" s="57"/>
      <c r="Z79" s="57"/>
      <c r="AA79" s="57"/>
      <c r="AB79" s="57"/>
      <c r="AC79" s="57"/>
    </row>
    <row r="80" spans="1:32" s="52" customFormat="1" ht="24.75" customHeight="1" x14ac:dyDescent="0.25">
      <c r="A80" s="221" t="s">
        <v>134</v>
      </c>
      <c r="B80" s="311" t="s">
        <v>136</v>
      </c>
      <c r="C80" s="311"/>
      <c r="D80" s="54"/>
      <c r="E80" s="54"/>
      <c r="F80" s="54"/>
      <c r="G80" s="54"/>
      <c r="H80" s="54"/>
      <c r="I80" s="54"/>
      <c r="J80" s="54"/>
      <c r="K80" s="54"/>
      <c r="L80" s="54"/>
      <c r="M80" s="54"/>
      <c r="N80" s="308"/>
      <c r="O80" s="309"/>
      <c r="P80" s="309"/>
      <c r="Q80" s="309"/>
      <c r="R80" s="309"/>
      <c r="S80" s="309"/>
      <c r="T80" s="310"/>
      <c r="U80" s="57"/>
      <c r="V80" s="57"/>
      <c r="W80" s="57"/>
      <c r="X80" s="57"/>
      <c r="Y80" s="57"/>
      <c r="Z80" s="57"/>
      <c r="AA80" s="57"/>
      <c r="AB80" s="57"/>
      <c r="AC80" s="57"/>
    </row>
    <row r="81" spans="1:29" s="52" customFormat="1" ht="24.75" customHeight="1" x14ac:dyDescent="0.25">
      <c r="A81" s="221" t="s">
        <v>189</v>
      </c>
      <c r="B81" s="316" t="s">
        <v>188</v>
      </c>
      <c r="C81" s="317"/>
      <c r="D81" s="220"/>
      <c r="E81" s="220"/>
      <c r="F81" s="220"/>
      <c r="G81" s="220"/>
      <c r="H81" s="220"/>
      <c r="I81" s="220"/>
      <c r="J81" s="220"/>
      <c r="K81" s="220"/>
      <c r="L81" s="219"/>
      <c r="M81" s="54"/>
      <c r="N81" s="218"/>
      <c r="O81" s="217"/>
      <c r="P81" s="217"/>
      <c r="Q81" s="217"/>
      <c r="R81" s="217"/>
      <c r="S81" s="217"/>
      <c r="T81" s="216"/>
      <c r="U81" s="57"/>
      <c r="V81" s="57"/>
      <c r="W81" s="57"/>
      <c r="X81" s="57"/>
      <c r="Y81" s="57"/>
      <c r="Z81" s="57"/>
      <c r="AA81" s="57"/>
      <c r="AB81" s="57"/>
      <c r="AC81" s="57"/>
    </row>
    <row r="82" spans="1:29" ht="42" customHeight="1" x14ac:dyDescent="0.25">
      <c r="A82" s="215" t="s">
        <v>1</v>
      </c>
      <c r="B82" s="215" t="s">
        <v>128</v>
      </c>
      <c r="C82" s="215" t="s">
        <v>127</v>
      </c>
      <c r="D82" s="215" t="s">
        <v>115</v>
      </c>
      <c r="E82" s="215" t="s">
        <v>130</v>
      </c>
      <c r="F82" s="215" t="s">
        <v>187</v>
      </c>
      <c r="G82" s="215" t="s">
        <v>0</v>
      </c>
      <c r="H82" s="215" t="s">
        <v>131</v>
      </c>
      <c r="I82" s="215" t="s">
        <v>186</v>
      </c>
      <c r="J82" s="215" t="s">
        <v>5</v>
      </c>
      <c r="K82" s="215" t="s">
        <v>14</v>
      </c>
      <c r="L82" s="215" t="s">
        <v>129</v>
      </c>
      <c r="N82" s="213" t="s">
        <v>57</v>
      </c>
      <c r="O82" s="213" t="s">
        <v>58</v>
      </c>
      <c r="P82" s="214" t="s">
        <v>185</v>
      </c>
      <c r="Q82" s="213" t="s">
        <v>59</v>
      </c>
      <c r="R82" s="213" t="s">
        <v>34</v>
      </c>
      <c r="S82" s="213" t="s">
        <v>54</v>
      </c>
      <c r="T82" s="213" t="s">
        <v>14</v>
      </c>
      <c r="U82" s="55"/>
      <c r="V82" s="55"/>
      <c r="W82" s="55"/>
      <c r="X82" s="55"/>
      <c r="Y82" s="55"/>
      <c r="Z82" s="55"/>
      <c r="AA82" s="55"/>
      <c r="AB82" s="55"/>
      <c r="AC82" s="55"/>
    </row>
    <row r="83" spans="1:29" ht="19.5" customHeight="1" x14ac:dyDescent="0.25">
      <c r="A83" s="126"/>
      <c r="B83" s="127"/>
      <c r="C83" s="125"/>
      <c r="D83" s="125"/>
      <c r="E83" s="127"/>
      <c r="F83" s="125"/>
      <c r="G83" s="127"/>
      <c r="H83" s="120"/>
      <c r="I83" s="125"/>
      <c r="J83" s="120"/>
      <c r="K83" s="127"/>
      <c r="L83" s="102">
        <f t="shared" ref="L83:L94" si="3">H83-J83</f>
        <v>0</v>
      </c>
      <c r="N83" s="196"/>
      <c r="O83" s="196"/>
      <c r="P83" s="212"/>
      <c r="Q83" s="196"/>
      <c r="R83" s="60"/>
      <c r="S83" s="60"/>
      <c r="T83" s="196"/>
      <c r="U83" s="55"/>
      <c r="V83" s="55"/>
      <c r="W83" s="55"/>
      <c r="X83" s="55"/>
      <c r="Y83" s="55"/>
      <c r="Z83" s="55"/>
      <c r="AA83" s="55"/>
      <c r="AB83" s="55"/>
      <c r="AC83" s="55"/>
    </row>
    <row r="84" spans="1:29" ht="19.5" customHeight="1" x14ac:dyDescent="0.25">
      <c r="A84" s="126"/>
      <c r="B84" s="127"/>
      <c r="C84" s="125"/>
      <c r="D84" s="125"/>
      <c r="E84" s="127"/>
      <c r="F84" s="125"/>
      <c r="G84" s="127"/>
      <c r="H84" s="120"/>
      <c r="I84" s="125"/>
      <c r="J84" s="120"/>
      <c r="K84" s="127"/>
      <c r="L84" s="102">
        <f t="shared" si="3"/>
        <v>0</v>
      </c>
      <c r="N84" s="196"/>
      <c r="O84" s="196"/>
      <c r="P84" s="212"/>
      <c r="Q84" s="196"/>
      <c r="R84" s="60"/>
      <c r="S84" s="60"/>
      <c r="T84" s="196"/>
      <c r="U84" s="55"/>
      <c r="V84" s="55"/>
      <c r="W84" s="55"/>
      <c r="X84" s="55"/>
      <c r="Y84" s="55"/>
      <c r="Z84" s="55"/>
      <c r="AA84" s="55"/>
      <c r="AB84" s="55"/>
      <c r="AC84" s="55"/>
    </row>
    <row r="85" spans="1:29" ht="19.5" customHeight="1" x14ac:dyDescent="0.25">
      <c r="A85" s="126"/>
      <c r="B85" s="127"/>
      <c r="C85" s="125"/>
      <c r="D85" s="125"/>
      <c r="E85" s="127"/>
      <c r="F85" s="125"/>
      <c r="G85" s="127"/>
      <c r="H85" s="120"/>
      <c r="I85" s="125"/>
      <c r="J85" s="120"/>
      <c r="K85" s="127"/>
      <c r="L85" s="102">
        <f t="shared" si="3"/>
        <v>0</v>
      </c>
      <c r="N85" s="196"/>
      <c r="O85" s="196"/>
      <c r="P85" s="212"/>
      <c r="Q85" s="196"/>
      <c r="R85" s="60"/>
      <c r="S85" s="60"/>
      <c r="T85" s="196"/>
      <c r="U85" s="55"/>
      <c r="V85" s="55"/>
      <c r="W85" s="55"/>
      <c r="X85" s="55"/>
      <c r="Y85" s="55"/>
      <c r="Z85" s="55"/>
      <c r="AA85" s="55"/>
      <c r="AB85" s="55"/>
      <c r="AC85" s="55"/>
    </row>
    <row r="86" spans="1:29" ht="19.5" customHeight="1" x14ac:dyDescent="0.25">
      <c r="A86" s="126"/>
      <c r="B86" s="127"/>
      <c r="C86" s="125"/>
      <c r="D86" s="125"/>
      <c r="E86" s="127"/>
      <c r="F86" s="125"/>
      <c r="G86" s="127"/>
      <c r="H86" s="120"/>
      <c r="I86" s="125"/>
      <c r="J86" s="120"/>
      <c r="K86" s="127"/>
      <c r="L86" s="102">
        <f t="shared" si="3"/>
        <v>0</v>
      </c>
      <c r="N86" s="196"/>
      <c r="O86" s="196"/>
      <c r="P86" s="212"/>
      <c r="Q86" s="196"/>
      <c r="R86" s="60"/>
      <c r="S86" s="60"/>
      <c r="T86" s="196"/>
      <c r="U86" s="55"/>
      <c r="V86" s="55"/>
      <c r="W86" s="55"/>
      <c r="X86" s="55"/>
      <c r="Y86" s="55"/>
      <c r="Z86" s="55"/>
      <c r="AA86" s="55"/>
      <c r="AB86" s="55"/>
      <c r="AC86" s="55"/>
    </row>
    <row r="87" spans="1:29" ht="19.5" customHeight="1" x14ac:dyDescent="0.25">
      <c r="A87" s="126"/>
      <c r="B87" s="127"/>
      <c r="C87" s="125"/>
      <c r="D87" s="122"/>
      <c r="E87" s="126"/>
      <c r="F87" s="125"/>
      <c r="G87" s="128"/>
      <c r="H87" s="123"/>
      <c r="I87" s="125"/>
      <c r="J87" s="124"/>
      <c r="K87" s="129"/>
      <c r="L87" s="102">
        <f t="shared" si="3"/>
        <v>0</v>
      </c>
      <c r="N87" s="196"/>
      <c r="O87" s="196"/>
      <c r="P87" s="212"/>
      <c r="Q87" s="196"/>
      <c r="R87" s="60"/>
      <c r="S87" s="60"/>
      <c r="T87" s="196"/>
      <c r="U87" s="55"/>
      <c r="V87" s="55"/>
      <c r="W87" s="55"/>
      <c r="X87" s="55"/>
      <c r="Y87" s="55"/>
      <c r="Z87" s="55"/>
      <c r="AA87" s="55"/>
      <c r="AB87" s="55"/>
      <c r="AC87" s="55"/>
    </row>
    <row r="88" spans="1:29" ht="19.5" customHeight="1" x14ac:dyDescent="0.25">
      <c r="A88" s="126"/>
      <c r="B88" s="127"/>
      <c r="C88" s="125"/>
      <c r="D88" s="122"/>
      <c r="E88" s="126"/>
      <c r="F88" s="125"/>
      <c r="G88" s="128"/>
      <c r="H88" s="123"/>
      <c r="I88" s="125"/>
      <c r="J88" s="124"/>
      <c r="K88" s="129"/>
      <c r="L88" s="102">
        <f t="shared" si="3"/>
        <v>0</v>
      </c>
      <c r="N88" s="196"/>
      <c r="O88" s="196"/>
      <c r="P88" s="212"/>
      <c r="Q88" s="196"/>
      <c r="R88" s="60"/>
      <c r="S88" s="60"/>
      <c r="T88" s="196"/>
      <c r="U88" s="55"/>
      <c r="V88" s="55"/>
      <c r="W88" s="55"/>
      <c r="X88" s="55"/>
      <c r="Y88" s="55"/>
      <c r="Z88" s="55"/>
      <c r="AA88" s="55"/>
      <c r="AB88" s="55"/>
      <c r="AC88" s="55"/>
    </row>
    <row r="89" spans="1:29" ht="19.5" customHeight="1" x14ac:dyDescent="0.25">
      <c r="A89" s="126"/>
      <c r="B89" s="127"/>
      <c r="C89" s="125"/>
      <c r="D89" s="122"/>
      <c r="E89" s="126"/>
      <c r="F89" s="125"/>
      <c r="G89" s="128"/>
      <c r="H89" s="123"/>
      <c r="I89" s="125"/>
      <c r="J89" s="124"/>
      <c r="K89" s="129"/>
      <c r="L89" s="102">
        <f t="shared" si="3"/>
        <v>0</v>
      </c>
      <c r="N89" s="196"/>
      <c r="O89" s="196"/>
      <c r="P89" s="212"/>
      <c r="Q89" s="196"/>
      <c r="R89" s="60"/>
      <c r="S89" s="60"/>
      <c r="T89" s="196"/>
      <c r="U89" s="55"/>
      <c r="V89" s="55"/>
      <c r="W89" s="55"/>
      <c r="X89" s="55"/>
      <c r="Y89" s="55"/>
      <c r="Z89" s="55"/>
      <c r="AA89" s="55"/>
      <c r="AB89" s="55"/>
      <c r="AC89" s="55"/>
    </row>
    <row r="90" spans="1:29" ht="19.5" customHeight="1" x14ac:dyDescent="0.25">
      <c r="A90" s="126"/>
      <c r="B90" s="127"/>
      <c r="C90" s="125"/>
      <c r="D90" s="122"/>
      <c r="E90" s="126"/>
      <c r="F90" s="125"/>
      <c r="G90" s="128"/>
      <c r="H90" s="123"/>
      <c r="I90" s="125"/>
      <c r="J90" s="124"/>
      <c r="K90" s="129"/>
      <c r="L90" s="102">
        <f t="shared" si="3"/>
        <v>0</v>
      </c>
      <c r="N90" s="196"/>
      <c r="O90" s="196"/>
      <c r="P90" s="212"/>
      <c r="Q90" s="196"/>
      <c r="R90" s="60"/>
      <c r="S90" s="60"/>
      <c r="T90" s="196"/>
      <c r="U90" s="55"/>
      <c r="V90" s="55"/>
      <c r="W90" s="55"/>
      <c r="X90" s="55"/>
      <c r="Y90" s="55"/>
      <c r="Z90" s="55"/>
      <c r="AA90" s="55"/>
      <c r="AB90" s="55"/>
      <c r="AC90" s="55"/>
    </row>
    <row r="91" spans="1:29" ht="19.5" customHeight="1" x14ac:dyDescent="0.25">
      <c r="A91" s="126"/>
      <c r="B91" s="127"/>
      <c r="C91" s="125"/>
      <c r="D91" s="122"/>
      <c r="E91" s="126"/>
      <c r="F91" s="125"/>
      <c r="G91" s="128"/>
      <c r="H91" s="123"/>
      <c r="I91" s="125"/>
      <c r="J91" s="124"/>
      <c r="K91" s="129"/>
      <c r="L91" s="102">
        <f t="shared" si="3"/>
        <v>0</v>
      </c>
      <c r="N91" s="196"/>
      <c r="O91" s="196"/>
      <c r="P91" s="212"/>
      <c r="Q91" s="196"/>
      <c r="R91" s="60"/>
      <c r="S91" s="60"/>
      <c r="T91" s="196"/>
      <c r="U91" s="55"/>
      <c r="V91" s="55"/>
      <c r="W91" s="55"/>
      <c r="X91" s="55"/>
      <c r="Y91" s="55"/>
      <c r="Z91" s="55"/>
      <c r="AA91" s="55"/>
      <c r="AB91" s="55"/>
      <c r="AC91" s="55"/>
    </row>
    <row r="92" spans="1:29" ht="19.5" customHeight="1" x14ac:dyDescent="0.25">
      <c r="A92" s="126"/>
      <c r="B92" s="127"/>
      <c r="C92" s="125"/>
      <c r="D92" s="122"/>
      <c r="E92" s="126"/>
      <c r="F92" s="125"/>
      <c r="G92" s="128"/>
      <c r="H92" s="123"/>
      <c r="I92" s="125"/>
      <c r="J92" s="124"/>
      <c r="K92" s="129"/>
      <c r="L92" s="102">
        <f t="shared" si="3"/>
        <v>0</v>
      </c>
      <c r="N92" s="196"/>
      <c r="O92" s="196"/>
      <c r="P92" s="212"/>
      <c r="Q92" s="196"/>
      <c r="R92" s="60"/>
      <c r="S92" s="60"/>
      <c r="T92" s="196"/>
      <c r="U92" s="55"/>
      <c r="V92" s="55"/>
      <c r="W92" s="55"/>
      <c r="X92" s="55"/>
      <c r="Y92" s="55"/>
      <c r="Z92" s="55"/>
      <c r="AA92" s="55"/>
      <c r="AB92" s="55"/>
      <c r="AC92" s="55"/>
    </row>
    <row r="93" spans="1:29" ht="19.5" customHeight="1" x14ac:dyDescent="0.25">
      <c r="A93" s="126"/>
      <c r="B93" s="127"/>
      <c r="C93" s="125"/>
      <c r="D93" s="122"/>
      <c r="E93" s="126"/>
      <c r="F93" s="125"/>
      <c r="G93" s="128"/>
      <c r="H93" s="123"/>
      <c r="I93" s="125"/>
      <c r="J93" s="124"/>
      <c r="K93" s="129"/>
      <c r="L93" s="102">
        <f t="shared" si="3"/>
        <v>0</v>
      </c>
      <c r="N93" s="196"/>
      <c r="O93" s="196"/>
      <c r="P93" s="212"/>
      <c r="Q93" s="196"/>
      <c r="R93" s="60"/>
      <c r="S93" s="60"/>
      <c r="T93" s="196"/>
      <c r="U93" s="55"/>
      <c r="V93" s="55"/>
      <c r="W93" s="55"/>
      <c r="X93" s="55"/>
      <c r="Y93" s="55"/>
      <c r="Z93" s="55"/>
      <c r="AA93" s="55"/>
      <c r="AB93" s="55"/>
      <c r="AC93" s="55"/>
    </row>
    <row r="94" spans="1:29" ht="19.5" customHeight="1" x14ac:dyDescent="0.25">
      <c r="A94" s="126"/>
      <c r="B94" s="127"/>
      <c r="C94" s="125"/>
      <c r="D94" s="122"/>
      <c r="E94" s="126"/>
      <c r="F94" s="125"/>
      <c r="G94" s="128"/>
      <c r="H94" s="123"/>
      <c r="I94" s="125"/>
      <c r="J94" s="124"/>
      <c r="K94" s="129"/>
      <c r="L94" s="102">
        <f t="shared" si="3"/>
        <v>0</v>
      </c>
      <c r="N94" s="196"/>
      <c r="O94" s="196"/>
      <c r="P94" s="212"/>
      <c r="Q94" s="196"/>
      <c r="R94" s="60"/>
      <c r="S94" s="60"/>
      <c r="T94" s="196"/>
      <c r="U94" s="55"/>
      <c r="V94" s="55"/>
      <c r="W94" s="55"/>
      <c r="X94" s="55"/>
      <c r="Y94" s="55"/>
      <c r="Z94" s="55"/>
      <c r="AA94" s="55"/>
      <c r="AB94" s="55"/>
      <c r="AC94" s="55"/>
    </row>
    <row r="95" spans="1:29" ht="37.5" customHeight="1" x14ac:dyDescent="0.25">
      <c r="A95" s="211"/>
      <c r="B95" s="210"/>
      <c r="C95" s="210"/>
      <c r="D95" s="210"/>
      <c r="E95" s="210"/>
      <c r="F95" s="210"/>
      <c r="G95" s="210"/>
      <c r="H95" s="208">
        <f>SUM(H83:H94)</f>
        <v>0</v>
      </c>
      <c r="I95" s="208"/>
      <c r="J95" s="208">
        <f>SUM(J83:J94)</f>
        <v>0</v>
      </c>
      <c r="K95" s="209"/>
      <c r="L95" s="208">
        <f>SUM(L83:L94)</f>
        <v>0</v>
      </c>
      <c r="R95" s="207" t="str">
        <f>IF(SUM(R83:R94)=0,"",SUM(R83:R94))</f>
        <v/>
      </c>
      <c r="S95" s="207" t="str">
        <f>IF(SUM(S83:S94)=0,"",SUM(S83:S94))</f>
        <v/>
      </c>
      <c r="T95" s="55"/>
      <c r="U95" s="55"/>
      <c r="V95" s="55"/>
      <c r="W95" s="55"/>
      <c r="X95" s="55"/>
      <c r="Y95" s="55"/>
      <c r="Z95" s="55"/>
      <c r="AA95" s="55"/>
      <c r="AB95" s="55"/>
      <c r="AC95" s="55"/>
    </row>
    <row r="97" spans="1:32" ht="16.5" customHeight="1" x14ac:dyDescent="0.25">
      <c r="A97" s="62" t="s">
        <v>107</v>
      </c>
      <c r="B97" s="63"/>
      <c r="C97" s="63"/>
      <c r="D97" s="63"/>
      <c r="E97" s="63"/>
      <c r="F97" s="63"/>
      <c r="G97" s="63"/>
      <c r="H97" s="63"/>
      <c r="I97" s="63"/>
      <c r="J97" s="63"/>
      <c r="K97" s="63"/>
      <c r="L97" s="63"/>
    </row>
    <row r="98" spans="1:32" x14ac:dyDescent="0.25">
      <c r="A98" s="206" t="str">
        <f>A79</f>
        <v>Lot n°4 - Intitulé à renseigner</v>
      </c>
      <c r="B98" s="206" t="str">
        <f>B80</f>
        <v>Raison sociale de l'attributaire à renseigner</v>
      </c>
      <c r="C98" s="206"/>
      <c r="D98" s="205"/>
      <c r="E98" s="205">
        <f>MIN(D83:D94)</f>
        <v>0</v>
      </c>
      <c r="F98" s="205">
        <f>MAX(D83:D94,F83:F94)</f>
        <v>0</v>
      </c>
      <c r="G98" s="204" t="s">
        <v>89</v>
      </c>
      <c r="I98" s="203">
        <f>H95</f>
        <v>0</v>
      </c>
      <c r="J98" s="203">
        <f>J95</f>
        <v>0</v>
      </c>
      <c r="N98" s="53"/>
      <c r="O98" s="1"/>
      <c r="P98" s="1"/>
      <c r="Q98" s="1"/>
      <c r="R98" s="68"/>
      <c r="S98" s="68"/>
      <c r="T98" s="68"/>
      <c r="AC98" s="203">
        <f>L95</f>
        <v>0</v>
      </c>
      <c r="AD98" s="1"/>
      <c r="AE98" s="1"/>
      <c r="AF98" s="1"/>
    </row>
    <row r="100" spans="1:32" s="1" customFormat="1" ht="42" customHeight="1" x14ac:dyDescent="0.25">
      <c r="A100" s="226" t="s">
        <v>78</v>
      </c>
      <c r="B100" s="225" t="s">
        <v>90</v>
      </c>
      <c r="C100" s="125" t="str">
        <f>IF(C77="","",C77)</f>
        <v/>
      </c>
      <c r="D100" s="225" t="s">
        <v>91</v>
      </c>
      <c r="E100" s="125" t="str">
        <f>IF(E77="","",E77)</f>
        <v/>
      </c>
      <c r="F100" s="54"/>
      <c r="G100" s="224"/>
      <c r="M100" s="54"/>
    </row>
    <row r="101" spans="1:32" s="55" customFormat="1" ht="20.25" customHeight="1" x14ac:dyDescent="0.25">
      <c r="A101" s="223"/>
      <c r="B101" s="223"/>
      <c r="C101" s="223"/>
      <c r="D101" s="59"/>
      <c r="E101" s="59"/>
      <c r="F101" s="59"/>
      <c r="G101" s="222"/>
      <c r="H101" s="222"/>
      <c r="I101" s="222"/>
      <c r="J101" s="222"/>
      <c r="K101" s="222"/>
      <c r="L101" s="222"/>
      <c r="M101" s="54"/>
      <c r="N101" s="222"/>
      <c r="O101" s="222"/>
      <c r="P101" s="222"/>
      <c r="Q101" s="222"/>
    </row>
    <row r="102" spans="1:32" s="52" customFormat="1" ht="24.75" customHeight="1" x14ac:dyDescent="0.25">
      <c r="A102" s="311" t="s">
        <v>191</v>
      </c>
      <c r="B102" s="311"/>
      <c r="C102" s="311"/>
      <c r="D102" s="54"/>
      <c r="E102" s="54"/>
      <c r="F102" s="54"/>
      <c r="G102" s="54"/>
      <c r="H102" s="54"/>
      <c r="I102" s="54"/>
      <c r="J102" s="54"/>
      <c r="K102" s="54"/>
      <c r="L102" s="54"/>
      <c r="M102" s="54"/>
      <c r="N102" s="305" t="s">
        <v>60</v>
      </c>
      <c r="O102" s="306"/>
      <c r="P102" s="306"/>
      <c r="Q102" s="306"/>
      <c r="R102" s="306"/>
      <c r="S102" s="306"/>
      <c r="T102" s="307"/>
      <c r="U102" s="57"/>
      <c r="V102" s="57"/>
      <c r="W102" s="57"/>
      <c r="X102" s="57"/>
      <c r="Y102" s="57"/>
      <c r="Z102" s="57"/>
      <c r="AA102" s="57"/>
      <c r="AB102" s="57"/>
      <c r="AC102" s="57"/>
    </row>
    <row r="103" spans="1:32" s="52" customFormat="1" ht="24.75" customHeight="1" x14ac:dyDescent="0.25">
      <c r="A103" s="221" t="s">
        <v>134</v>
      </c>
      <c r="B103" s="311" t="s">
        <v>136</v>
      </c>
      <c r="C103" s="311"/>
      <c r="D103" s="54"/>
      <c r="E103" s="54"/>
      <c r="F103" s="54"/>
      <c r="G103" s="54"/>
      <c r="H103" s="54"/>
      <c r="I103" s="54"/>
      <c r="J103" s="54"/>
      <c r="K103" s="54"/>
      <c r="L103" s="54"/>
      <c r="M103" s="54"/>
      <c r="N103" s="308"/>
      <c r="O103" s="309"/>
      <c r="P103" s="309"/>
      <c r="Q103" s="309"/>
      <c r="R103" s="309"/>
      <c r="S103" s="309"/>
      <c r="T103" s="310"/>
      <c r="U103" s="57"/>
      <c r="V103" s="57"/>
      <c r="W103" s="57"/>
      <c r="X103" s="57"/>
      <c r="Y103" s="57"/>
      <c r="Z103" s="57"/>
      <c r="AA103" s="57"/>
      <c r="AB103" s="57"/>
      <c r="AC103" s="57"/>
    </row>
    <row r="104" spans="1:32" s="52" customFormat="1" ht="24.75" customHeight="1" x14ac:dyDescent="0.25">
      <c r="A104" s="221" t="s">
        <v>189</v>
      </c>
      <c r="B104" s="316" t="s">
        <v>188</v>
      </c>
      <c r="C104" s="317"/>
      <c r="D104" s="220"/>
      <c r="E104" s="220"/>
      <c r="F104" s="220"/>
      <c r="G104" s="220"/>
      <c r="H104" s="220"/>
      <c r="I104" s="220"/>
      <c r="J104" s="220"/>
      <c r="K104" s="220"/>
      <c r="L104" s="219"/>
      <c r="M104" s="54"/>
      <c r="N104" s="218"/>
      <c r="O104" s="217"/>
      <c r="P104" s="217"/>
      <c r="Q104" s="217"/>
      <c r="R104" s="217"/>
      <c r="S104" s="217"/>
      <c r="T104" s="216"/>
      <c r="U104" s="57"/>
      <c r="V104" s="57"/>
      <c r="W104" s="57"/>
      <c r="X104" s="57"/>
      <c r="Y104" s="57"/>
      <c r="Z104" s="57"/>
      <c r="AA104" s="57"/>
      <c r="AB104" s="57"/>
      <c r="AC104" s="57"/>
    </row>
    <row r="105" spans="1:32" ht="42" customHeight="1" x14ac:dyDescent="0.25">
      <c r="A105" s="215" t="s">
        <v>1</v>
      </c>
      <c r="B105" s="215" t="s">
        <v>128</v>
      </c>
      <c r="C105" s="215" t="s">
        <v>127</v>
      </c>
      <c r="D105" s="215" t="s">
        <v>115</v>
      </c>
      <c r="E105" s="215" t="s">
        <v>130</v>
      </c>
      <c r="F105" s="215" t="s">
        <v>187</v>
      </c>
      <c r="G105" s="215" t="s">
        <v>0</v>
      </c>
      <c r="H105" s="215" t="s">
        <v>131</v>
      </c>
      <c r="I105" s="215" t="s">
        <v>186</v>
      </c>
      <c r="J105" s="215" t="s">
        <v>5</v>
      </c>
      <c r="K105" s="215" t="s">
        <v>14</v>
      </c>
      <c r="L105" s="215" t="s">
        <v>129</v>
      </c>
      <c r="N105" s="213" t="s">
        <v>57</v>
      </c>
      <c r="O105" s="213" t="s">
        <v>58</v>
      </c>
      <c r="P105" s="214" t="s">
        <v>185</v>
      </c>
      <c r="Q105" s="213" t="s">
        <v>59</v>
      </c>
      <c r="R105" s="213" t="s">
        <v>34</v>
      </c>
      <c r="S105" s="213" t="s">
        <v>54</v>
      </c>
      <c r="T105" s="213" t="s">
        <v>14</v>
      </c>
      <c r="U105" s="55"/>
      <c r="V105" s="55"/>
      <c r="W105" s="55"/>
      <c r="X105" s="55"/>
      <c r="Y105" s="55"/>
      <c r="Z105" s="55"/>
      <c r="AA105" s="55"/>
      <c r="AB105" s="55"/>
      <c r="AC105" s="55"/>
    </row>
    <row r="106" spans="1:32" ht="19.5" customHeight="1" x14ac:dyDescent="0.25">
      <c r="A106" s="126"/>
      <c r="B106" s="127"/>
      <c r="C106" s="125"/>
      <c r="D106" s="125"/>
      <c r="E106" s="127"/>
      <c r="F106" s="125"/>
      <c r="G106" s="127"/>
      <c r="H106" s="120"/>
      <c r="I106" s="125"/>
      <c r="J106" s="120"/>
      <c r="K106" s="127"/>
      <c r="L106" s="102">
        <f t="shared" ref="L106:L117" si="4">H106-J106</f>
        <v>0</v>
      </c>
      <c r="N106" s="196"/>
      <c r="O106" s="196"/>
      <c r="P106" s="212"/>
      <c r="Q106" s="196"/>
      <c r="R106" s="60"/>
      <c r="S106" s="60"/>
      <c r="T106" s="196"/>
      <c r="U106" s="55"/>
      <c r="V106" s="55"/>
      <c r="W106" s="55"/>
      <c r="X106" s="55"/>
      <c r="Y106" s="55"/>
      <c r="Z106" s="55"/>
      <c r="AA106" s="55"/>
      <c r="AB106" s="55"/>
      <c r="AC106" s="55"/>
    </row>
    <row r="107" spans="1:32" ht="19.5" customHeight="1" x14ac:dyDescent="0.25">
      <c r="A107" s="126"/>
      <c r="B107" s="127"/>
      <c r="C107" s="125"/>
      <c r="D107" s="125"/>
      <c r="E107" s="127"/>
      <c r="F107" s="125"/>
      <c r="G107" s="127"/>
      <c r="H107" s="120"/>
      <c r="I107" s="125"/>
      <c r="J107" s="120"/>
      <c r="K107" s="127"/>
      <c r="L107" s="102">
        <f t="shared" si="4"/>
        <v>0</v>
      </c>
      <c r="N107" s="196"/>
      <c r="O107" s="196"/>
      <c r="P107" s="212"/>
      <c r="Q107" s="196"/>
      <c r="R107" s="60"/>
      <c r="S107" s="60"/>
      <c r="T107" s="196"/>
      <c r="U107" s="55"/>
      <c r="V107" s="55"/>
      <c r="W107" s="55"/>
      <c r="X107" s="55"/>
      <c r="Y107" s="55"/>
      <c r="Z107" s="55"/>
      <c r="AA107" s="55"/>
      <c r="AB107" s="55"/>
      <c r="AC107" s="55"/>
    </row>
    <row r="108" spans="1:32" ht="19.5" customHeight="1" x14ac:dyDescent="0.25">
      <c r="A108" s="126"/>
      <c r="B108" s="127"/>
      <c r="C108" s="125"/>
      <c r="D108" s="125"/>
      <c r="E108" s="127"/>
      <c r="F108" s="125"/>
      <c r="G108" s="127"/>
      <c r="H108" s="120"/>
      <c r="I108" s="125"/>
      <c r="J108" s="120"/>
      <c r="K108" s="127"/>
      <c r="L108" s="102">
        <f t="shared" si="4"/>
        <v>0</v>
      </c>
      <c r="N108" s="196"/>
      <c r="O108" s="196"/>
      <c r="P108" s="212"/>
      <c r="Q108" s="196"/>
      <c r="R108" s="60"/>
      <c r="S108" s="60"/>
      <c r="T108" s="196"/>
      <c r="U108" s="55"/>
      <c r="V108" s="55"/>
      <c r="W108" s="55"/>
      <c r="X108" s="55"/>
      <c r="Y108" s="55"/>
      <c r="Z108" s="55"/>
      <c r="AA108" s="55"/>
      <c r="AB108" s="55"/>
      <c r="AC108" s="55"/>
    </row>
    <row r="109" spans="1:32" ht="19.5" customHeight="1" x14ac:dyDescent="0.25">
      <c r="A109" s="126"/>
      <c r="B109" s="127"/>
      <c r="C109" s="125"/>
      <c r="D109" s="125"/>
      <c r="E109" s="127"/>
      <c r="F109" s="125"/>
      <c r="G109" s="127"/>
      <c r="H109" s="120"/>
      <c r="I109" s="125"/>
      <c r="J109" s="120"/>
      <c r="K109" s="127"/>
      <c r="L109" s="102">
        <f t="shared" si="4"/>
        <v>0</v>
      </c>
      <c r="N109" s="196"/>
      <c r="O109" s="196"/>
      <c r="P109" s="212"/>
      <c r="Q109" s="196"/>
      <c r="R109" s="60"/>
      <c r="S109" s="60"/>
      <c r="T109" s="196"/>
      <c r="U109" s="55"/>
      <c r="V109" s="55"/>
      <c r="W109" s="55"/>
      <c r="X109" s="55"/>
      <c r="Y109" s="55"/>
      <c r="Z109" s="55"/>
      <c r="AA109" s="55"/>
      <c r="AB109" s="55"/>
      <c r="AC109" s="55"/>
    </row>
    <row r="110" spans="1:32" ht="19.5" customHeight="1" x14ac:dyDescent="0.25">
      <c r="A110" s="126"/>
      <c r="B110" s="127"/>
      <c r="C110" s="125"/>
      <c r="D110" s="122"/>
      <c r="E110" s="126"/>
      <c r="F110" s="125"/>
      <c r="G110" s="128"/>
      <c r="H110" s="123"/>
      <c r="I110" s="125"/>
      <c r="J110" s="124"/>
      <c r="K110" s="129"/>
      <c r="L110" s="102">
        <f t="shared" si="4"/>
        <v>0</v>
      </c>
      <c r="N110" s="196"/>
      <c r="O110" s="196"/>
      <c r="P110" s="212"/>
      <c r="Q110" s="196"/>
      <c r="R110" s="60"/>
      <c r="S110" s="60"/>
      <c r="T110" s="196"/>
      <c r="U110" s="55"/>
      <c r="V110" s="55"/>
      <c r="W110" s="55"/>
      <c r="X110" s="55"/>
      <c r="Y110" s="55"/>
      <c r="Z110" s="55"/>
      <c r="AA110" s="55"/>
      <c r="AB110" s="55"/>
      <c r="AC110" s="55"/>
    </row>
    <row r="111" spans="1:32" ht="19.5" customHeight="1" x14ac:dyDescent="0.25">
      <c r="A111" s="126"/>
      <c r="B111" s="127"/>
      <c r="C111" s="125"/>
      <c r="D111" s="122"/>
      <c r="E111" s="126"/>
      <c r="F111" s="125"/>
      <c r="G111" s="128"/>
      <c r="H111" s="123"/>
      <c r="I111" s="125"/>
      <c r="J111" s="124"/>
      <c r="K111" s="129"/>
      <c r="L111" s="102">
        <f t="shared" si="4"/>
        <v>0</v>
      </c>
      <c r="N111" s="196"/>
      <c r="O111" s="196"/>
      <c r="P111" s="212"/>
      <c r="Q111" s="196"/>
      <c r="R111" s="60"/>
      <c r="S111" s="60"/>
      <c r="T111" s="196"/>
      <c r="U111" s="55"/>
      <c r="V111" s="55"/>
      <c r="W111" s="55"/>
      <c r="X111" s="55"/>
      <c r="Y111" s="55"/>
      <c r="Z111" s="55"/>
      <c r="AA111" s="55"/>
      <c r="AB111" s="55"/>
      <c r="AC111" s="55"/>
    </row>
    <row r="112" spans="1:32" ht="19.5" customHeight="1" x14ac:dyDescent="0.25">
      <c r="A112" s="126"/>
      <c r="B112" s="127"/>
      <c r="C112" s="125"/>
      <c r="D112" s="122"/>
      <c r="E112" s="126"/>
      <c r="F112" s="125"/>
      <c r="G112" s="128"/>
      <c r="H112" s="123"/>
      <c r="I112" s="125"/>
      <c r="J112" s="124"/>
      <c r="K112" s="129"/>
      <c r="L112" s="102">
        <f t="shared" si="4"/>
        <v>0</v>
      </c>
      <c r="N112" s="196"/>
      <c r="O112" s="196"/>
      <c r="P112" s="212"/>
      <c r="Q112" s="196"/>
      <c r="R112" s="60"/>
      <c r="S112" s="60"/>
      <c r="T112" s="196"/>
      <c r="U112" s="55"/>
      <c r="V112" s="55"/>
      <c r="W112" s="55"/>
      <c r="X112" s="55"/>
      <c r="Y112" s="55"/>
      <c r="Z112" s="55"/>
      <c r="AA112" s="55"/>
      <c r="AB112" s="55"/>
      <c r="AC112" s="55"/>
    </row>
    <row r="113" spans="1:32" ht="19.5" customHeight="1" x14ac:dyDescent="0.25">
      <c r="A113" s="126"/>
      <c r="B113" s="127"/>
      <c r="C113" s="125"/>
      <c r="D113" s="122"/>
      <c r="E113" s="126"/>
      <c r="F113" s="125"/>
      <c r="G113" s="128"/>
      <c r="H113" s="123"/>
      <c r="I113" s="125"/>
      <c r="J113" s="124"/>
      <c r="K113" s="129"/>
      <c r="L113" s="102">
        <f t="shared" si="4"/>
        <v>0</v>
      </c>
      <c r="N113" s="196"/>
      <c r="O113" s="196"/>
      <c r="P113" s="212"/>
      <c r="Q113" s="196"/>
      <c r="R113" s="60"/>
      <c r="S113" s="60"/>
      <c r="T113" s="196"/>
      <c r="U113" s="55"/>
      <c r="V113" s="55"/>
      <c r="W113" s="55"/>
      <c r="X113" s="55"/>
      <c r="Y113" s="55"/>
      <c r="Z113" s="55"/>
      <c r="AA113" s="55"/>
      <c r="AB113" s="55"/>
      <c r="AC113" s="55"/>
    </row>
    <row r="114" spans="1:32" ht="19.5" customHeight="1" x14ac:dyDescent="0.25">
      <c r="A114" s="126"/>
      <c r="B114" s="127"/>
      <c r="C114" s="125"/>
      <c r="D114" s="122"/>
      <c r="E114" s="126"/>
      <c r="F114" s="125"/>
      <c r="G114" s="128"/>
      <c r="H114" s="123"/>
      <c r="I114" s="125"/>
      <c r="J114" s="124"/>
      <c r="K114" s="129"/>
      <c r="L114" s="102">
        <f t="shared" si="4"/>
        <v>0</v>
      </c>
      <c r="N114" s="196"/>
      <c r="O114" s="196"/>
      <c r="P114" s="212"/>
      <c r="Q114" s="196"/>
      <c r="R114" s="60"/>
      <c r="S114" s="60"/>
      <c r="T114" s="196"/>
      <c r="U114" s="55"/>
      <c r="V114" s="55"/>
      <c r="W114" s="55"/>
      <c r="X114" s="55"/>
      <c r="Y114" s="55"/>
      <c r="Z114" s="55"/>
      <c r="AA114" s="55"/>
      <c r="AB114" s="55"/>
      <c r="AC114" s="55"/>
    </row>
    <row r="115" spans="1:32" ht="19.5" customHeight="1" x14ac:dyDescent="0.25">
      <c r="A115" s="126"/>
      <c r="B115" s="127"/>
      <c r="C115" s="125"/>
      <c r="D115" s="122"/>
      <c r="E115" s="126"/>
      <c r="F115" s="125"/>
      <c r="G115" s="128"/>
      <c r="H115" s="123"/>
      <c r="I115" s="125"/>
      <c r="J115" s="124"/>
      <c r="K115" s="129"/>
      <c r="L115" s="102">
        <f t="shared" si="4"/>
        <v>0</v>
      </c>
      <c r="N115" s="196"/>
      <c r="O115" s="196"/>
      <c r="P115" s="212"/>
      <c r="Q115" s="196"/>
      <c r="R115" s="60"/>
      <c r="S115" s="60"/>
      <c r="T115" s="196"/>
      <c r="U115" s="55"/>
      <c r="V115" s="55"/>
      <c r="W115" s="55"/>
      <c r="X115" s="55"/>
      <c r="Y115" s="55"/>
      <c r="Z115" s="55"/>
      <c r="AA115" s="55"/>
      <c r="AB115" s="55"/>
      <c r="AC115" s="55"/>
    </row>
    <row r="116" spans="1:32" ht="19.5" customHeight="1" x14ac:dyDescent="0.25">
      <c r="A116" s="126"/>
      <c r="B116" s="127"/>
      <c r="C116" s="125"/>
      <c r="D116" s="122"/>
      <c r="E116" s="126"/>
      <c r="F116" s="125"/>
      <c r="G116" s="128"/>
      <c r="H116" s="123"/>
      <c r="I116" s="125"/>
      <c r="J116" s="124"/>
      <c r="K116" s="129"/>
      <c r="L116" s="102">
        <f t="shared" si="4"/>
        <v>0</v>
      </c>
      <c r="N116" s="196"/>
      <c r="O116" s="196"/>
      <c r="P116" s="212"/>
      <c r="Q116" s="196"/>
      <c r="R116" s="60"/>
      <c r="S116" s="60"/>
      <c r="T116" s="196"/>
      <c r="U116" s="55"/>
      <c r="V116" s="55"/>
      <c r="W116" s="55"/>
      <c r="X116" s="55"/>
      <c r="Y116" s="55"/>
      <c r="Z116" s="55"/>
      <c r="AA116" s="55"/>
      <c r="AB116" s="55"/>
      <c r="AC116" s="55"/>
    </row>
    <row r="117" spans="1:32" ht="19.5" customHeight="1" x14ac:dyDescent="0.25">
      <c r="A117" s="126"/>
      <c r="B117" s="127"/>
      <c r="C117" s="125"/>
      <c r="D117" s="122"/>
      <c r="E117" s="126"/>
      <c r="F117" s="125"/>
      <c r="G117" s="128"/>
      <c r="H117" s="123"/>
      <c r="I117" s="125"/>
      <c r="J117" s="124"/>
      <c r="K117" s="129"/>
      <c r="L117" s="102">
        <f t="shared" si="4"/>
        <v>0</v>
      </c>
      <c r="N117" s="196"/>
      <c r="O117" s="196"/>
      <c r="P117" s="212"/>
      <c r="Q117" s="196"/>
      <c r="R117" s="60"/>
      <c r="S117" s="60"/>
      <c r="T117" s="196"/>
      <c r="U117" s="55"/>
      <c r="V117" s="55"/>
      <c r="W117" s="55"/>
      <c r="X117" s="55"/>
      <c r="Y117" s="55"/>
      <c r="Z117" s="55"/>
      <c r="AA117" s="55"/>
      <c r="AB117" s="55"/>
      <c r="AC117" s="55"/>
    </row>
    <row r="118" spans="1:32" ht="37.5" customHeight="1" x14ac:dyDescent="0.25">
      <c r="A118" s="211"/>
      <c r="B118" s="210"/>
      <c r="C118" s="210"/>
      <c r="D118" s="210"/>
      <c r="E118" s="210"/>
      <c r="F118" s="210"/>
      <c r="G118" s="210"/>
      <c r="H118" s="208">
        <f>SUM(H106:H117)</f>
        <v>0</v>
      </c>
      <c r="I118" s="208"/>
      <c r="J118" s="208">
        <f>SUM(J106:J117)</f>
        <v>0</v>
      </c>
      <c r="K118" s="209"/>
      <c r="L118" s="208">
        <f>SUM(L106:L117)</f>
        <v>0</v>
      </c>
      <c r="R118" s="207" t="str">
        <f>IF(SUM(R106:R117)=0,"",SUM(R106:R117))</f>
        <v/>
      </c>
      <c r="S118" s="207" t="str">
        <f>IF(SUM(S106:S117)=0,"",SUM(S106:S117))</f>
        <v/>
      </c>
      <c r="T118" s="55"/>
      <c r="U118" s="55"/>
      <c r="V118" s="55"/>
      <c r="W118" s="55"/>
      <c r="X118" s="55"/>
      <c r="Y118" s="55"/>
      <c r="Z118" s="55"/>
      <c r="AA118" s="55"/>
      <c r="AB118" s="55"/>
      <c r="AC118" s="55"/>
    </row>
    <row r="120" spans="1:32" ht="16.5" customHeight="1" x14ac:dyDescent="0.25">
      <c r="A120" s="62" t="s">
        <v>107</v>
      </c>
      <c r="B120" s="63"/>
      <c r="C120" s="63"/>
      <c r="D120" s="63"/>
      <c r="E120" s="63"/>
      <c r="F120" s="63"/>
      <c r="G120" s="63"/>
      <c r="H120" s="63"/>
      <c r="I120" s="63"/>
      <c r="J120" s="63"/>
      <c r="K120" s="63"/>
      <c r="L120" s="63"/>
    </row>
    <row r="121" spans="1:32" x14ac:dyDescent="0.25">
      <c r="A121" s="206" t="str">
        <f>A102</f>
        <v>Lot n°5 - Intitulé à renseigner</v>
      </c>
      <c r="B121" s="206" t="str">
        <f>B103</f>
        <v>Raison sociale de l'attributaire à renseigner</v>
      </c>
      <c r="C121" s="206"/>
      <c r="D121" s="205"/>
      <c r="E121" s="205">
        <f>MIN(D106:D117)</f>
        <v>0</v>
      </c>
      <c r="F121" s="205">
        <f>MAX(D106:D117,F106:F117)</f>
        <v>0</v>
      </c>
      <c r="G121" s="204" t="s">
        <v>89</v>
      </c>
      <c r="I121" s="203">
        <f>H118</f>
        <v>0</v>
      </c>
      <c r="J121" s="203">
        <f>J118</f>
        <v>0</v>
      </c>
      <c r="N121" s="53"/>
      <c r="O121" s="1"/>
      <c r="P121" s="1"/>
      <c r="Q121" s="1"/>
      <c r="R121" s="68"/>
      <c r="S121" s="68"/>
      <c r="T121" s="68"/>
      <c r="AC121" s="203">
        <f>L118</f>
        <v>0</v>
      </c>
      <c r="AD121" s="1"/>
      <c r="AE121" s="1"/>
      <c r="AF121" s="1"/>
    </row>
    <row r="123" spans="1:32" s="1" customFormat="1" ht="42" customHeight="1" x14ac:dyDescent="0.25">
      <c r="A123" s="226" t="s">
        <v>78</v>
      </c>
      <c r="B123" s="225" t="s">
        <v>90</v>
      </c>
      <c r="C123" s="125" t="str">
        <f>IF(C100="","",C100)</f>
        <v/>
      </c>
      <c r="D123" s="225" t="s">
        <v>91</v>
      </c>
      <c r="E123" s="125" t="str">
        <f>IF(E100="","",E100)</f>
        <v/>
      </c>
      <c r="F123" s="54"/>
      <c r="G123" s="224"/>
      <c r="M123" s="54"/>
    </row>
    <row r="124" spans="1:32" s="55" customFormat="1" ht="20.25" customHeight="1" x14ac:dyDescent="0.25">
      <c r="A124" s="223"/>
      <c r="B124" s="223"/>
      <c r="C124" s="223"/>
      <c r="D124" s="59"/>
      <c r="E124" s="59"/>
      <c r="F124" s="59"/>
      <c r="G124" s="222"/>
      <c r="H124" s="222"/>
      <c r="I124" s="222"/>
      <c r="J124" s="222"/>
      <c r="K124" s="222"/>
      <c r="L124" s="222"/>
      <c r="M124" s="54"/>
      <c r="N124" s="222"/>
      <c r="O124" s="222"/>
      <c r="P124" s="222"/>
      <c r="Q124" s="222"/>
    </row>
    <row r="125" spans="1:32" s="52" customFormat="1" ht="24.75" customHeight="1" x14ac:dyDescent="0.25">
      <c r="A125" s="311" t="s">
        <v>190</v>
      </c>
      <c r="B125" s="311"/>
      <c r="C125" s="311"/>
      <c r="D125" s="54"/>
      <c r="E125" s="54"/>
      <c r="F125" s="54"/>
      <c r="G125" s="54"/>
      <c r="H125" s="54"/>
      <c r="I125" s="54"/>
      <c r="J125" s="54"/>
      <c r="K125" s="54"/>
      <c r="L125" s="54"/>
      <c r="M125" s="54"/>
      <c r="N125" s="305" t="s">
        <v>60</v>
      </c>
      <c r="O125" s="306"/>
      <c r="P125" s="306"/>
      <c r="Q125" s="306"/>
      <c r="R125" s="306"/>
      <c r="S125" s="306"/>
      <c r="T125" s="307"/>
      <c r="U125" s="57"/>
      <c r="V125" s="57"/>
      <c r="W125" s="57"/>
      <c r="X125" s="57"/>
      <c r="Y125" s="57"/>
      <c r="Z125" s="57"/>
      <c r="AA125" s="57"/>
      <c r="AB125" s="57"/>
      <c r="AC125" s="57"/>
    </row>
    <row r="126" spans="1:32" s="52" customFormat="1" ht="24.75" customHeight="1" x14ac:dyDescent="0.25">
      <c r="A126" s="221" t="s">
        <v>134</v>
      </c>
      <c r="B126" s="311" t="s">
        <v>136</v>
      </c>
      <c r="C126" s="311"/>
      <c r="D126" s="54"/>
      <c r="E126" s="54"/>
      <c r="F126" s="54"/>
      <c r="G126" s="54"/>
      <c r="H126" s="54"/>
      <c r="I126" s="54"/>
      <c r="J126" s="54"/>
      <c r="K126" s="54"/>
      <c r="L126" s="54"/>
      <c r="M126" s="54"/>
      <c r="N126" s="308"/>
      <c r="O126" s="309"/>
      <c r="P126" s="309"/>
      <c r="Q126" s="309"/>
      <c r="R126" s="309"/>
      <c r="S126" s="309"/>
      <c r="T126" s="310"/>
      <c r="U126" s="57"/>
      <c r="V126" s="57"/>
      <c r="W126" s="57"/>
      <c r="X126" s="57"/>
      <c r="Y126" s="57"/>
      <c r="Z126" s="57"/>
      <c r="AA126" s="57"/>
      <c r="AB126" s="57"/>
      <c r="AC126" s="57"/>
    </row>
    <row r="127" spans="1:32" s="52" customFormat="1" ht="24.75" customHeight="1" x14ac:dyDescent="0.25">
      <c r="A127" s="221" t="s">
        <v>189</v>
      </c>
      <c r="B127" s="316" t="s">
        <v>188</v>
      </c>
      <c r="C127" s="317"/>
      <c r="D127" s="220"/>
      <c r="E127" s="220"/>
      <c r="F127" s="220"/>
      <c r="G127" s="220"/>
      <c r="H127" s="220"/>
      <c r="I127" s="220"/>
      <c r="J127" s="220"/>
      <c r="K127" s="220"/>
      <c r="L127" s="219"/>
      <c r="M127" s="54"/>
      <c r="N127" s="218"/>
      <c r="O127" s="217"/>
      <c r="P127" s="217"/>
      <c r="Q127" s="217"/>
      <c r="R127" s="217"/>
      <c r="S127" s="217"/>
      <c r="T127" s="216"/>
      <c r="U127" s="57"/>
      <c r="V127" s="57"/>
      <c r="W127" s="57"/>
      <c r="X127" s="57"/>
      <c r="Y127" s="57"/>
      <c r="Z127" s="57"/>
      <c r="AA127" s="57"/>
      <c r="AB127" s="57"/>
      <c r="AC127" s="57"/>
    </row>
    <row r="128" spans="1:32" ht="42" customHeight="1" x14ac:dyDescent="0.25">
      <c r="A128" s="215" t="s">
        <v>1</v>
      </c>
      <c r="B128" s="215" t="s">
        <v>128</v>
      </c>
      <c r="C128" s="215" t="s">
        <v>127</v>
      </c>
      <c r="D128" s="215" t="s">
        <v>115</v>
      </c>
      <c r="E128" s="215" t="s">
        <v>130</v>
      </c>
      <c r="F128" s="215" t="s">
        <v>187</v>
      </c>
      <c r="G128" s="215" t="s">
        <v>0</v>
      </c>
      <c r="H128" s="215" t="s">
        <v>131</v>
      </c>
      <c r="I128" s="215" t="s">
        <v>186</v>
      </c>
      <c r="J128" s="215" t="s">
        <v>5</v>
      </c>
      <c r="K128" s="215" t="s">
        <v>14</v>
      </c>
      <c r="L128" s="215" t="s">
        <v>129</v>
      </c>
      <c r="N128" s="213" t="s">
        <v>57</v>
      </c>
      <c r="O128" s="213" t="s">
        <v>58</v>
      </c>
      <c r="P128" s="214" t="s">
        <v>185</v>
      </c>
      <c r="Q128" s="213" t="s">
        <v>59</v>
      </c>
      <c r="R128" s="213" t="s">
        <v>34</v>
      </c>
      <c r="S128" s="213" t="s">
        <v>54</v>
      </c>
      <c r="T128" s="213" t="s">
        <v>14</v>
      </c>
      <c r="U128" s="55"/>
      <c r="V128" s="55"/>
      <c r="W128" s="55"/>
      <c r="X128" s="55"/>
      <c r="Y128" s="55"/>
      <c r="Z128" s="55"/>
      <c r="AA128" s="55"/>
      <c r="AB128" s="55"/>
      <c r="AC128" s="55"/>
    </row>
    <row r="129" spans="1:32" ht="19.5" customHeight="1" x14ac:dyDescent="0.25">
      <c r="A129" s="126"/>
      <c r="B129" s="127"/>
      <c r="C129" s="125"/>
      <c r="D129" s="125"/>
      <c r="E129" s="127"/>
      <c r="F129" s="125"/>
      <c r="G129" s="127"/>
      <c r="H129" s="120"/>
      <c r="I129" s="125"/>
      <c r="J129" s="120"/>
      <c r="K129" s="127"/>
      <c r="L129" s="102">
        <f t="shared" ref="L129:L140" si="5">H129-J129</f>
        <v>0</v>
      </c>
      <c r="N129" s="196"/>
      <c r="O129" s="196"/>
      <c r="P129" s="212"/>
      <c r="Q129" s="196"/>
      <c r="R129" s="60"/>
      <c r="S129" s="60"/>
      <c r="T129" s="196"/>
      <c r="U129" s="55"/>
      <c r="V129" s="55"/>
      <c r="W129" s="55"/>
      <c r="X129" s="55"/>
      <c r="Y129" s="55"/>
      <c r="Z129" s="55"/>
      <c r="AA129" s="55"/>
      <c r="AB129" s="55"/>
      <c r="AC129" s="55"/>
    </row>
    <row r="130" spans="1:32" ht="19.5" customHeight="1" x14ac:dyDescent="0.25">
      <c r="A130" s="126"/>
      <c r="B130" s="127"/>
      <c r="C130" s="125"/>
      <c r="D130" s="125"/>
      <c r="E130" s="127"/>
      <c r="F130" s="125"/>
      <c r="G130" s="127"/>
      <c r="H130" s="120"/>
      <c r="I130" s="125"/>
      <c r="J130" s="120"/>
      <c r="K130" s="127"/>
      <c r="L130" s="102">
        <f t="shared" si="5"/>
        <v>0</v>
      </c>
      <c r="N130" s="196"/>
      <c r="O130" s="196"/>
      <c r="P130" s="212"/>
      <c r="Q130" s="196"/>
      <c r="R130" s="60"/>
      <c r="S130" s="60"/>
      <c r="T130" s="196"/>
      <c r="U130" s="55"/>
      <c r="V130" s="55"/>
      <c r="W130" s="55"/>
      <c r="X130" s="55"/>
      <c r="Y130" s="55"/>
      <c r="Z130" s="55"/>
      <c r="AA130" s="55"/>
      <c r="AB130" s="55"/>
      <c r="AC130" s="55"/>
    </row>
    <row r="131" spans="1:32" ht="19.5" customHeight="1" x14ac:dyDescent="0.25">
      <c r="A131" s="126"/>
      <c r="B131" s="127"/>
      <c r="C131" s="125"/>
      <c r="D131" s="125"/>
      <c r="E131" s="127"/>
      <c r="F131" s="125"/>
      <c r="G131" s="127"/>
      <c r="H131" s="120"/>
      <c r="I131" s="125"/>
      <c r="J131" s="120"/>
      <c r="K131" s="127"/>
      <c r="L131" s="102">
        <f t="shared" si="5"/>
        <v>0</v>
      </c>
      <c r="N131" s="196"/>
      <c r="O131" s="196"/>
      <c r="P131" s="212"/>
      <c r="Q131" s="196"/>
      <c r="R131" s="60"/>
      <c r="S131" s="60"/>
      <c r="T131" s="196"/>
      <c r="U131" s="55"/>
      <c r="V131" s="55"/>
      <c r="W131" s="55"/>
      <c r="X131" s="55"/>
      <c r="Y131" s="55"/>
      <c r="Z131" s="55"/>
      <c r="AA131" s="55"/>
      <c r="AB131" s="55"/>
      <c r="AC131" s="55"/>
    </row>
    <row r="132" spans="1:32" ht="19.5" customHeight="1" x14ac:dyDescent="0.25">
      <c r="A132" s="126"/>
      <c r="B132" s="127"/>
      <c r="C132" s="125"/>
      <c r="D132" s="125"/>
      <c r="E132" s="127"/>
      <c r="F132" s="125"/>
      <c r="G132" s="127"/>
      <c r="H132" s="120"/>
      <c r="I132" s="125"/>
      <c r="J132" s="120"/>
      <c r="K132" s="127"/>
      <c r="L132" s="102">
        <f t="shared" si="5"/>
        <v>0</v>
      </c>
      <c r="N132" s="196"/>
      <c r="O132" s="196"/>
      <c r="P132" s="212"/>
      <c r="Q132" s="196"/>
      <c r="R132" s="60"/>
      <c r="S132" s="60"/>
      <c r="T132" s="196"/>
      <c r="U132" s="55"/>
      <c r="V132" s="55"/>
      <c r="W132" s="55"/>
      <c r="X132" s="55"/>
      <c r="Y132" s="55"/>
      <c r="Z132" s="55"/>
      <c r="AA132" s="55"/>
      <c r="AB132" s="55"/>
      <c r="AC132" s="55"/>
    </row>
    <row r="133" spans="1:32" ht="19.5" customHeight="1" x14ac:dyDescent="0.25">
      <c r="A133" s="126"/>
      <c r="B133" s="127"/>
      <c r="C133" s="125"/>
      <c r="D133" s="122"/>
      <c r="E133" s="126"/>
      <c r="F133" s="125"/>
      <c r="G133" s="128"/>
      <c r="H133" s="123"/>
      <c r="I133" s="125"/>
      <c r="J133" s="124"/>
      <c r="K133" s="129"/>
      <c r="L133" s="102">
        <f t="shared" si="5"/>
        <v>0</v>
      </c>
      <c r="N133" s="196"/>
      <c r="O133" s="196"/>
      <c r="P133" s="212"/>
      <c r="Q133" s="196"/>
      <c r="R133" s="60"/>
      <c r="S133" s="60"/>
      <c r="T133" s="196"/>
      <c r="U133" s="55"/>
      <c r="V133" s="55"/>
      <c r="W133" s="55"/>
      <c r="X133" s="55"/>
      <c r="Y133" s="55"/>
      <c r="Z133" s="55"/>
      <c r="AA133" s="55"/>
      <c r="AB133" s="55"/>
      <c r="AC133" s="55"/>
    </row>
    <row r="134" spans="1:32" ht="19.5" customHeight="1" x14ac:dyDescent="0.25">
      <c r="A134" s="126"/>
      <c r="B134" s="127"/>
      <c r="C134" s="125"/>
      <c r="D134" s="122"/>
      <c r="E134" s="126"/>
      <c r="F134" s="125"/>
      <c r="G134" s="128"/>
      <c r="H134" s="123"/>
      <c r="I134" s="125"/>
      <c r="J134" s="124"/>
      <c r="K134" s="129"/>
      <c r="L134" s="102">
        <f t="shared" si="5"/>
        <v>0</v>
      </c>
      <c r="N134" s="196"/>
      <c r="O134" s="196"/>
      <c r="P134" s="212"/>
      <c r="Q134" s="196"/>
      <c r="R134" s="60"/>
      <c r="S134" s="60"/>
      <c r="T134" s="196"/>
      <c r="U134" s="55"/>
      <c r="V134" s="55"/>
      <c r="W134" s="55"/>
      <c r="X134" s="55"/>
      <c r="Y134" s="55"/>
      <c r="Z134" s="55"/>
      <c r="AA134" s="55"/>
      <c r="AB134" s="55"/>
      <c r="AC134" s="55"/>
    </row>
    <row r="135" spans="1:32" ht="19.5" customHeight="1" x14ac:dyDescent="0.25">
      <c r="A135" s="126"/>
      <c r="B135" s="127"/>
      <c r="C135" s="125"/>
      <c r="D135" s="122"/>
      <c r="E135" s="126"/>
      <c r="F135" s="125"/>
      <c r="G135" s="128"/>
      <c r="H135" s="123"/>
      <c r="I135" s="125"/>
      <c r="J135" s="124"/>
      <c r="K135" s="129"/>
      <c r="L135" s="102">
        <f t="shared" si="5"/>
        <v>0</v>
      </c>
      <c r="N135" s="196"/>
      <c r="O135" s="196"/>
      <c r="P135" s="212"/>
      <c r="Q135" s="196"/>
      <c r="R135" s="60"/>
      <c r="S135" s="60"/>
      <c r="T135" s="196"/>
      <c r="U135" s="55"/>
      <c r="V135" s="55"/>
      <c r="W135" s="55"/>
      <c r="X135" s="55"/>
      <c r="Y135" s="55"/>
      <c r="Z135" s="55"/>
      <c r="AA135" s="55"/>
      <c r="AB135" s="55"/>
      <c r="AC135" s="55"/>
    </row>
    <row r="136" spans="1:32" ht="19.5" customHeight="1" x14ac:dyDescent="0.25">
      <c r="A136" s="126"/>
      <c r="B136" s="127"/>
      <c r="C136" s="125"/>
      <c r="D136" s="122"/>
      <c r="E136" s="126"/>
      <c r="F136" s="125"/>
      <c r="G136" s="128"/>
      <c r="H136" s="123"/>
      <c r="I136" s="125"/>
      <c r="J136" s="124"/>
      <c r="K136" s="129"/>
      <c r="L136" s="102">
        <f t="shared" si="5"/>
        <v>0</v>
      </c>
      <c r="N136" s="196"/>
      <c r="O136" s="196"/>
      <c r="P136" s="212"/>
      <c r="Q136" s="196"/>
      <c r="R136" s="60"/>
      <c r="S136" s="60"/>
      <c r="T136" s="196"/>
      <c r="U136" s="55"/>
      <c r="V136" s="55"/>
      <c r="W136" s="55"/>
      <c r="X136" s="55"/>
      <c r="Y136" s="55"/>
      <c r="Z136" s="55"/>
      <c r="AA136" s="55"/>
      <c r="AB136" s="55"/>
      <c r="AC136" s="55"/>
    </row>
    <row r="137" spans="1:32" ht="19.5" customHeight="1" x14ac:dyDescent="0.25">
      <c r="A137" s="126"/>
      <c r="B137" s="127"/>
      <c r="C137" s="125"/>
      <c r="D137" s="122"/>
      <c r="E137" s="126"/>
      <c r="F137" s="125"/>
      <c r="G137" s="128"/>
      <c r="H137" s="123"/>
      <c r="I137" s="125"/>
      <c r="J137" s="124"/>
      <c r="K137" s="129"/>
      <c r="L137" s="102">
        <f t="shared" si="5"/>
        <v>0</v>
      </c>
      <c r="N137" s="196"/>
      <c r="O137" s="196"/>
      <c r="P137" s="212"/>
      <c r="Q137" s="196"/>
      <c r="R137" s="60"/>
      <c r="S137" s="60"/>
      <c r="T137" s="196"/>
      <c r="U137" s="55"/>
      <c r="V137" s="55"/>
      <c r="W137" s="55"/>
      <c r="X137" s="55"/>
      <c r="Y137" s="55"/>
      <c r="Z137" s="55"/>
      <c r="AA137" s="55"/>
      <c r="AB137" s="55"/>
      <c r="AC137" s="55"/>
    </row>
    <row r="138" spans="1:32" ht="19.5" customHeight="1" x14ac:dyDescent="0.25">
      <c r="A138" s="126"/>
      <c r="B138" s="127"/>
      <c r="C138" s="125"/>
      <c r="D138" s="122"/>
      <c r="E138" s="126"/>
      <c r="F138" s="125"/>
      <c r="G138" s="128"/>
      <c r="H138" s="123"/>
      <c r="I138" s="125"/>
      <c r="J138" s="124"/>
      <c r="K138" s="129"/>
      <c r="L138" s="102">
        <f t="shared" si="5"/>
        <v>0</v>
      </c>
      <c r="N138" s="196"/>
      <c r="O138" s="196"/>
      <c r="P138" s="212"/>
      <c r="Q138" s="196"/>
      <c r="R138" s="60"/>
      <c r="S138" s="60"/>
      <c r="T138" s="196"/>
      <c r="U138" s="55"/>
      <c r="V138" s="55"/>
      <c r="W138" s="55"/>
      <c r="X138" s="55"/>
      <c r="Y138" s="55"/>
      <c r="Z138" s="55"/>
      <c r="AA138" s="55"/>
      <c r="AB138" s="55"/>
      <c r="AC138" s="55"/>
    </row>
    <row r="139" spans="1:32" ht="19.5" customHeight="1" x14ac:dyDescent="0.25">
      <c r="A139" s="126"/>
      <c r="B139" s="127"/>
      <c r="C139" s="125"/>
      <c r="D139" s="122"/>
      <c r="E139" s="126"/>
      <c r="F139" s="125"/>
      <c r="G139" s="128"/>
      <c r="H139" s="123"/>
      <c r="I139" s="125"/>
      <c r="J139" s="124"/>
      <c r="K139" s="129"/>
      <c r="L139" s="102">
        <f t="shared" si="5"/>
        <v>0</v>
      </c>
      <c r="N139" s="196"/>
      <c r="O139" s="196"/>
      <c r="P139" s="212"/>
      <c r="Q139" s="196"/>
      <c r="R139" s="60"/>
      <c r="S139" s="60"/>
      <c r="T139" s="196"/>
      <c r="U139" s="55"/>
      <c r="V139" s="55"/>
      <c r="W139" s="55"/>
      <c r="X139" s="55"/>
      <c r="Y139" s="55"/>
      <c r="Z139" s="55"/>
      <c r="AA139" s="55"/>
      <c r="AB139" s="55"/>
      <c r="AC139" s="55"/>
    </row>
    <row r="140" spans="1:32" ht="19.5" customHeight="1" x14ac:dyDescent="0.25">
      <c r="A140" s="126"/>
      <c r="B140" s="127"/>
      <c r="C140" s="125"/>
      <c r="D140" s="122"/>
      <c r="E140" s="126"/>
      <c r="F140" s="125"/>
      <c r="G140" s="128"/>
      <c r="H140" s="123"/>
      <c r="I140" s="125"/>
      <c r="J140" s="124"/>
      <c r="K140" s="129"/>
      <c r="L140" s="102">
        <f t="shared" si="5"/>
        <v>0</v>
      </c>
      <c r="N140" s="196"/>
      <c r="O140" s="196"/>
      <c r="P140" s="212"/>
      <c r="Q140" s="196"/>
      <c r="R140" s="60"/>
      <c r="S140" s="60"/>
      <c r="T140" s="196"/>
      <c r="U140" s="55"/>
      <c r="V140" s="55"/>
      <c r="W140" s="55"/>
      <c r="X140" s="55"/>
      <c r="Y140" s="55"/>
      <c r="Z140" s="55"/>
      <c r="AA140" s="55"/>
      <c r="AB140" s="55"/>
      <c r="AC140" s="55"/>
    </row>
    <row r="141" spans="1:32" ht="37.5" customHeight="1" x14ac:dyDescent="0.25">
      <c r="A141" s="211"/>
      <c r="B141" s="210"/>
      <c r="C141" s="210"/>
      <c r="D141" s="210"/>
      <c r="E141" s="210"/>
      <c r="F141" s="210"/>
      <c r="G141" s="210"/>
      <c r="H141" s="208">
        <f>SUM(H129:H140)</f>
        <v>0</v>
      </c>
      <c r="I141" s="208"/>
      <c r="J141" s="208">
        <f>SUM(J129:J140)</f>
        <v>0</v>
      </c>
      <c r="K141" s="209"/>
      <c r="L141" s="208">
        <f>SUM(L129:L140)</f>
        <v>0</v>
      </c>
      <c r="R141" s="207" t="str">
        <f>IF(SUM(R129:R140)=0,"",SUM(R129:R140))</f>
        <v/>
      </c>
      <c r="S141" s="207" t="str">
        <f>IF(SUM(S129:S140)=0,"",SUM(S129:S140))</f>
        <v/>
      </c>
      <c r="T141" s="55"/>
      <c r="U141" s="55"/>
      <c r="V141" s="55"/>
      <c r="W141" s="55"/>
      <c r="X141" s="55"/>
      <c r="Y141" s="55"/>
      <c r="Z141" s="55"/>
      <c r="AA141" s="55"/>
      <c r="AB141" s="55"/>
      <c r="AC141" s="55"/>
    </row>
    <row r="143" spans="1:32" ht="16.5" customHeight="1" x14ac:dyDescent="0.25">
      <c r="A143" s="62" t="s">
        <v>107</v>
      </c>
      <c r="B143" s="63"/>
      <c r="C143" s="63"/>
      <c r="D143" s="63"/>
      <c r="E143" s="63"/>
      <c r="F143" s="63"/>
      <c r="G143" s="63"/>
      <c r="H143" s="63"/>
      <c r="I143" s="63"/>
      <c r="J143" s="63"/>
      <c r="K143" s="63"/>
      <c r="L143" s="63"/>
    </row>
    <row r="144" spans="1:32" x14ac:dyDescent="0.25">
      <c r="A144" s="206" t="str">
        <f>A125</f>
        <v>Lot n°6 - Intitulé à renseigner</v>
      </c>
      <c r="B144" s="206" t="str">
        <f>B126</f>
        <v>Raison sociale de l'attributaire à renseigner</v>
      </c>
      <c r="C144" s="206"/>
      <c r="D144" s="205"/>
      <c r="E144" s="205">
        <f>MIN(D129:D140)</f>
        <v>0</v>
      </c>
      <c r="F144" s="205">
        <f>MAX(D129:D140,F129:F140)</f>
        <v>0</v>
      </c>
      <c r="G144" s="204" t="s">
        <v>89</v>
      </c>
      <c r="I144" s="203">
        <f>H141</f>
        <v>0</v>
      </c>
      <c r="J144" s="203">
        <f>J141</f>
        <v>0</v>
      </c>
      <c r="N144" s="53"/>
      <c r="O144" s="1"/>
      <c r="P144" s="1"/>
      <c r="Q144" s="1"/>
      <c r="R144" s="68"/>
      <c r="S144" s="68"/>
      <c r="T144" s="68"/>
      <c r="AC144" s="203">
        <f>L141</f>
        <v>0</v>
      </c>
      <c r="AD144" s="1"/>
      <c r="AE144" s="1"/>
      <c r="AF144" s="1"/>
    </row>
  </sheetData>
  <mergeCells count="28">
    <mergeCell ref="B104:C104"/>
    <mergeCell ref="A125:C125"/>
    <mergeCell ref="N125:T126"/>
    <mergeCell ref="B126:C126"/>
    <mergeCell ref="B127:C127"/>
    <mergeCell ref="A102:C102"/>
    <mergeCell ref="N102:T103"/>
    <mergeCell ref="B103:C103"/>
    <mergeCell ref="B12:C12"/>
    <mergeCell ref="A33:C33"/>
    <mergeCell ref="N33:T34"/>
    <mergeCell ref="B34:C34"/>
    <mergeCell ref="B35:C35"/>
    <mergeCell ref="A56:C56"/>
    <mergeCell ref="N56:T57"/>
    <mergeCell ref="B58:C58"/>
    <mergeCell ref="A79:C79"/>
    <mergeCell ref="N79:T80"/>
    <mergeCell ref="B80:C80"/>
    <mergeCell ref="B81:C81"/>
    <mergeCell ref="N10:T11"/>
    <mergeCell ref="B11:C11"/>
    <mergeCell ref="B57:C57"/>
    <mergeCell ref="B3:C3"/>
    <mergeCell ref="B4:C4"/>
    <mergeCell ref="B5:C5"/>
    <mergeCell ref="B6:C6"/>
    <mergeCell ref="A10:C10"/>
  </mergeCells>
  <conditionalFormatting sqref="F14:F25">
    <cfRule type="expression" dxfId="24" priority="23">
      <formula>OR($B$12="Pas de garantie",$B$12="Caution personnelle et solidaire",$B$12="Garantie à première demande")</formula>
    </cfRule>
  </conditionalFormatting>
  <conditionalFormatting sqref="I14:I25">
    <cfRule type="expression" dxfId="23" priority="22">
      <formula>OR($B$12="Pas de garantie",$B$12="Caution personnelle et solidaire",$B$12="Garantie à première demande")</formula>
    </cfRule>
  </conditionalFormatting>
  <conditionalFormatting sqref="F37:F48">
    <cfRule type="expression" dxfId="22" priority="21">
      <formula>OR($B$35="Pas de garantie",$B$35="Caution personnelle et solidaire",$B$35="Garantie à première demande")</formula>
    </cfRule>
  </conditionalFormatting>
  <conditionalFormatting sqref="F83:F94">
    <cfRule type="expression" dxfId="21" priority="20">
      <formula>OR($B$81="Pas de garantie",$B$81="Caution personnelle et solidaire",$B$81="Garantie à première demande")</formula>
    </cfRule>
  </conditionalFormatting>
  <conditionalFormatting sqref="F106:F117">
    <cfRule type="expression" dxfId="20" priority="19">
      <formula>OR($B$104="Pas de garantie",$B$104="Caution personnelle et solidaire",$B$104="Garantie à première demande")</formula>
    </cfRule>
  </conditionalFormatting>
  <conditionalFormatting sqref="F129:F140">
    <cfRule type="expression" dxfId="19" priority="18">
      <formula>OR($B$127="Pas de garantie",$B$127="Caution personnelle et solidaire",$B$127="Garantie à première demande")</formula>
    </cfRule>
  </conditionalFormatting>
  <conditionalFormatting sqref="I37:I48">
    <cfRule type="expression" dxfId="18" priority="17">
      <formula>OR($B$35="Pas de garantie",$B$35="Caution personnelle et solidaire",$B$35="Garantie à première demande")</formula>
    </cfRule>
  </conditionalFormatting>
  <conditionalFormatting sqref="F60:F71">
    <cfRule type="expression" dxfId="17" priority="16">
      <formula>OR($B$58="Pas de garantie",$B$58="Caution personnelle et solidaire",$B$58="Garantie à première demande")</formula>
    </cfRule>
  </conditionalFormatting>
  <conditionalFormatting sqref="I60:I71">
    <cfRule type="expression" dxfId="16" priority="15">
      <formula>OR($B$58="Pas de garantie",$B$58="Caution personnelle et solidaire",$B$58="Garantie à première demande")</formula>
    </cfRule>
  </conditionalFormatting>
  <conditionalFormatting sqref="I83:I94">
    <cfRule type="expression" dxfId="15" priority="14">
      <formula>OR($B$81="Pas de garantie",$B$81="Caution personnelle et solidaire",$B$81="Garantie à première demande")</formula>
    </cfRule>
  </conditionalFormatting>
  <conditionalFormatting sqref="I106:I117">
    <cfRule type="expression" dxfId="14" priority="13">
      <formula>OR($B$104="Pas de garantie",$B$104="Caution personnelle et solidaire",$B$104="Garantie à première demande")</formula>
    </cfRule>
  </conditionalFormatting>
  <conditionalFormatting sqref="I129:I140">
    <cfRule type="expression" dxfId="13" priority="12">
      <formula>OR($B$127="Pas de garantie",$B$127="Caution personnelle et solidaire",$B$127="Garantie à première demande")</formula>
    </cfRule>
  </conditionalFormatting>
  <conditionalFormatting sqref="B14:B25">
    <cfRule type="duplicateValues" dxfId="12" priority="11"/>
  </conditionalFormatting>
  <conditionalFormatting sqref="H14:H25">
    <cfRule type="duplicateValues" dxfId="11" priority="10"/>
  </conditionalFormatting>
  <conditionalFormatting sqref="B37:B48">
    <cfRule type="duplicateValues" dxfId="10" priority="9"/>
  </conditionalFormatting>
  <conditionalFormatting sqref="B60:B71">
    <cfRule type="duplicateValues" dxfId="9" priority="8"/>
  </conditionalFormatting>
  <conditionalFormatting sqref="B83:B94">
    <cfRule type="duplicateValues" dxfId="8" priority="7"/>
  </conditionalFormatting>
  <conditionalFormatting sqref="B106:B117">
    <cfRule type="duplicateValues" dxfId="7" priority="6"/>
  </conditionalFormatting>
  <conditionalFormatting sqref="B129:B140">
    <cfRule type="duplicateValues" dxfId="6" priority="5"/>
  </conditionalFormatting>
  <conditionalFormatting sqref="H37:H48">
    <cfRule type="duplicateValues" dxfId="5" priority="4"/>
  </conditionalFormatting>
  <conditionalFormatting sqref="H60:H71">
    <cfRule type="duplicateValues" dxfId="4" priority="3"/>
  </conditionalFormatting>
  <conditionalFormatting sqref="H83:H94">
    <cfRule type="duplicateValues" dxfId="3" priority="2"/>
  </conditionalFormatting>
  <conditionalFormatting sqref="H106:H117">
    <cfRule type="duplicateValues" dxfId="2" priority="1"/>
  </conditionalFormatting>
  <dataValidations count="2">
    <dataValidation type="list" allowBlank="1" showInputMessage="1" showErrorMessage="1" sqref="B12:C12 B35:C35 B58:C58 B81:C81 B104:C104 B127:C127" xr:uid="{7E4B1C77-AEE5-43B3-929C-758B8B45AF07}">
      <formula1>"Pas de garantie,Retenue de garantie,Caution personnelle et solidaire,Garantie à première demande,"</formula1>
    </dataValidation>
    <dataValidation type="list" allowBlank="1" showInputMessage="1" showErrorMessage="1" sqref="N14:Q25 N83:Q94 N106:Q117 N37:Q48 N60:Q71 N129:Q140" xr:uid="{CCAB14C7-1D27-4E1B-8B78-CE413D2B3602}">
      <formula1>"conforme,non conforme"</formula1>
    </dataValidation>
  </dataValidations>
  <pageMargins left="0.70866141732283472" right="0.70866141732283472" top="0.39370078740157483" bottom="0.55118110236220474" header="0.31496062992125984" footer="0.31496062992125984"/>
  <pageSetup paperSize="9" scale="44" fitToHeight="0" orientation="landscape" r:id="rId1"/>
  <headerFooter>
    <oddFooter>&amp;Rpage &amp;P</oddFooter>
  </headerFooter>
  <rowBreaks count="5" manualBreakCount="5">
    <brk id="30" max="11" man="1"/>
    <brk id="53" max="11" man="1"/>
    <brk id="76" max="11" man="1"/>
    <brk id="99" max="11" man="1"/>
    <brk id="122" max="11"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EA3E8-25B5-4B2D-88C1-8E20F88666DE}">
  <sheetPr>
    <tabColor rgb="FFFFC000"/>
  </sheetPr>
  <dimension ref="A1:K24"/>
  <sheetViews>
    <sheetView view="pageBreakPreview" zoomScale="90" zoomScaleNormal="100" zoomScaleSheetLayoutView="90" workbookViewId="0">
      <selection activeCell="B9" sqref="B9"/>
    </sheetView>
  </sheetViews>
  <sheetFormatPr baseColWidth="10" defaultColWidth="11" defaultRowHeight="13.8" x14ac:dyDescent="0.25"/>
  <cols>
    <col min="1" max="1" width="29.19921875" style="106" customWidth="1"/>
    <col min="2" max="2" width="32.69921875" style="106" customWidth="1"/>
    <col min="3" max="3" width="16" style="106" customWidth="1"/>
    <col min="4" max="5" width="32.69921875" style="106" customWidth="1"/>
    <col min="6" max="6" width="14.19921875" style="106" customWidth="1"/>
    <col min="7" max="8" width="12.19921875" style="106" customWidth="1"/>
    <col min="9" max="9" width="14.19921875" style="106" bestFit="1" customWidth="1"/>
    <col min="10" max="16384" width="11" style="106"/>
  </cols>
  <sheetData>
    <row r="1" spans="1:11" s="143" customFormat="1" ht="17.399999999999999" x14ac:dyDescent="0.25">
      <c r="A1" s="324" t="s">
        <v>148</v>
      </c>
      <c r="B1" s="324"/>
      <c r="C1" s="324"/>
      <c r="D1" s="324"/>
      <c r="E1" s="324"/>
      <c r="F1" s="324"/>
      <c r="G1" s="324"/>
      <c r="H1" s="324"/>
      <c r="I1" s="140"/>
      <c r="J1" s="141"/>
      <c r="K1" s="142"/>
    </row>
    <row r="2" spans="1:11" s="143" customFormat="1" ht="17.399999999999999" x14ac:dyDescent="0.25">
      <c r="A2" s="165"/>
      <c r="B2" s="165"/>
      <c r="C2" s="165"/>
      <c r="D2" s="165"/>
      <c r="E2" s="165"/>
      <c r="F2" s="165"/>
      <c r="G2" s="165"/>
      <c r="H2" s="165"/>
      <c r="I2" s="140"/>
      <c r="J2" s="141"/>
      <c r="K2" s="142"/>
    </row>
    <row r="3" spans="1:11" s="143" customFormat="1" ht="17.399999999999999" x14ac:dyDescent="0.25">
      <c r="A3" s="70" t="s">
        <v>20</v>
      </c>
      <c r="B3" s="329" t="str">
        <f>Dépenses!B4</f>
        <v>Nom du chef de file FR / partenaire FR concerné</v>
      </c>
      <c r="C3" s="330"/>
      <c r="F3" s="141"/>
      <c r="G3" s="144"/>
      <c r="H3" s="144"/>
      <c r="I3" s="140"/>
      <c r="J3" s="141"/>
      <c r="K3" s="142"/>
    </row>
    <row r="4" spans="1:11" s="143" customFormat="1" ht="17.399999999999999" x14ac:dyDescent="0.25">
      <c r="A4" s="83" t="s">
        <v>109</v>
      </c>
      <c r="B4" s="329" t="str">
        <f>IF(Dépenses!B5="","",Dépenses!B5)</f>
        <v/>
      </c>
      <c r="C4" s="330"/>
      <c r="F4" s="141"/>
      <c r="G4" s="144"/>
      <c r="H4" s="144"/>
      <c r="I4" s="140"/>
      <c r="J4" s="141"/>
      <c r="K4" s="142"/>
    </row>
    <row r="5" spans="1:11" s="143" customFormat="1" ht="17.399999999999999" x14ac:dyDescent="0.25">
      <c r="A5" s="84" t="s">
        <v>19</v>
      </c>
      <c r="B5" s="329" t="str">
        <f>Dépenses!B6</f>
        <v>Nom de l'opération</v>
      </c>
      <c r="C5" s="330"/>
      <c r="F5" s="141"/>
      <c r="G5" s="144"/>
      <c r="H5" s="144"/>
      <c r="I5" s="140"/>
      <c r="J5" s="141"/>
      <c r="K5" s="142"/>
    </row>
    <row r="6" spans="1:11" s="143" customFormat="1" ht="17.399999999999999" x14ac:dyDescent="0.25">
      <c r="A6" s="70" t="s">
        <v>166</v>
      </c>
      <c r="B6" s="329">
        <f>Dépenses!B7</f>
        <v>1</v>
      </c>
      <c r="C6" s="330"/>
      <c r="F6" s="141"/>
      <c r="G6" s="144"/>
      <c r="H6" s="144"/>
      <c r="I6" s="140"/>
      <c r="J6" s="141"/>
      <c r="K6" s="142"/>
    </row>
    <row r="7" spans="1:11" s="146" customFormat="1" x14ac:dyDescent="0.25">
      <c r="A7" s="54"/>
      <c r="B7" s="54"/>
      <c r="C7" s="54"/>
      <c r="D7" s="145"/>
      <c r="E7" s="54"/>
      <c r="F7" s="325" t="s">
        <v>149</v>
      </c>
      <c r="G7" s="326"/>
      <c r="H7" s="326"/>
      <c r="I7" s="327"/>
    </row>
    <row r="8" spans="1:11" s="146" customFormat="1" ht="26.4" x14ac:dyDescent="0.25">
      <c r="A8" s="169"/>
      <c r="B8" s="147" t="s">
        <v>150</v>
      </c>
      <c r="C8" s="147" t="s">
        <v>151</v>
      </c>
      <c r="D8" s="147" t="s">
        <v>152</v>
      </c>
      <c r="E8" s="147" t="s">
        <v>153</v>
      </c>
      <c r="F8" s="166" t="s">
        <v>154</v>
      </c>
      <c r="G8" s="166" t="s">
        <v>154</v>
      </c>
      <c r="H8" s="166" t="s">
        <v>154</v>
      </c>
      <c r="I8" s="148" t="s">
        <v>155</v>
      </c>
    </row>
    <row r="9" spans="1:11" s="146" customFormat="1" ht="39.9" customHeight="1" x14ac:dyDescent="0.25">
      <c r="A9" s="328" t="s">
        <v>159</v>
      </c>
      <c r="B9" s="166"/>
      <c r="C9" s="166"/>
      <c r="D9" s="166"/>
      <c r="E9" s="166"/>
      <c r="F9" s="166"/>
      <c r="G9" s="166"/>
      <c r="H9" s="166"/>
      <c r="I9" s="149">
        <f t="shared" ref="I9:I15" si="0">SUM(F9:H9)</f>
        <v>0</v>
      </c>
    </row>
    <row r="10" spans="1:11" s="146" customFormat="1" ht="39.9" customHeight="1" x14ac:dyDescent="0.25">
      <c r="A10" s="328"/>
      <c r="B10" s="166"/>
      <c r="C10" s="166"/>
      <c r="D10" s="166"/>
      <c r="E10" s="166"/>
      <c r="F10" s="166"/>
      <c r="G10" s="166"/>
      <c r="H10" s="166"/>
      <c r="I10" s="149">
        <f t="shared" si="0"/>
        <v>0</v>
      </c>
    </row>
    <row r="11" spans="1:11" s="146" customFormat="1" ht="39.9" customHeight="1" x14ac:dyDescent="0.25">
      <c r="A11" s="328" t="s">
        <v>156</v>
      </c>
      <c r="B11" s="166"/>
      <c r="C11" s="166"/>
      <c r="D11" s="166"/>
      <c r="E11" s="166"/>
      <c r="F11" s="166"/>
      <c r="G11" s="166"/>
      <c r="H11" s="166"/>
      <c r="I11" s="149">
        <f t="shared" si="0"/>
        <v>0</v>
      </c>
    </row>
    <row r="12" spans="1:11" s="146" customFormat="1" ht="39.9" customHeight="1" x14ac:dyDescent="0.25">
      <c r="A12" s="328"/>
      <c r="B12" s="166"/>
      <c r="C12" s="166"/>
      <c r="D12" s="166"/>
      <c r="E12" s="166"/>
      <c r="F12" s="166"/>
      <c r="G12" s="166"/>
      <c r="H12" s="166"/>
      <c r="I12" s="149">
        <f t="shared" si="0"/>
        <v>0</v>
      </c>
    </row>
    <row r="13" spans="1:11" s="146" customFormat="1" ht="13.2" x14ac:dyDescent="0.25">
      <c r="A13" s="150"/>
      <c r="B13" s="151"/>
      <c r="C13" s="152"/>
      <c r="D13" s="153"/>
      <c r="E13" s="154" t="s">
        <v>157</v>
      </c>
      <c r="F13" s="155">
        <f>SUMIFS(F9:F12,$C9:$C12,"public")</f>
        <v>0</v>
      </c>
      <c r="G13" s="155">
        <f>SUMIFS(G9:G12,$C9:$C12,"public")</f>
        <v>0</v>
      </c>
      <c r="H13" s="155">
        <f>SUMIFS(H9:H12,$C9:$C12,"public")</f>
        <v>0</v>
      </c>
      <c r="I13" s="156">
        <f t="shared" si="0"/>
        <v>0</v>
      </c>
    </row>
    <row r="14" spans="1:11" s="146" customFormat="1" ht="13.2" x14ac:dyDescent="0.25">
      <c r="A14" s="157"/>
      <c r="B14" s="158"/>
      <c r="C14" s="152"/>
      <c r="D14" s="159"/>
      <c r="E14" s="160" t="s">
        <v>158</v>
      </c>
      <c r="F14" s="155">
        <f>SUMIFS(F9:F12,$C9:$C12,"privé")</f>
        <v>0</v>
      </c>
      <c r="G14" s="155">
        <f>SUMIFS(G9:G12,$C9:$C12,"privé")</f>
        <v>0</v>
      </c>
      <c r="H14" s="155">
        <f>SUMIFS(H9:H12,$C9:$C12,"privé")</f>
        <v>0</v>
      </c>
      <c r="I14" s="156">
        <f t="shared" si="0"/>
        <v>0</v>
      </c>
    </row>
    <row r="15" spans="1:11" s="146" customFormat="1" ht="13.2" x14ac:dyDescent="0.25">
      <c r="A15" s="150"/>
      <c r="B15" s="158"/>
      <c r="C15" s="161"/>
      <c r="D15" s="153"/>
      <c r="E15" s="151" t="s">
        <v>155</v>
      </c>
      <c r="F15" s="162">
        <f>SUM(F13:F14)</f>
        <v>0</v>
      </c>
      <c r="G15" s="162">
        <f>SUM(G13:G14)</f>
        <v>0</v>
      </c>
      <c r="H15" s="162">
        <f>SUM(H13:H14)</f>
        <v>0</v>
      </c>
      <c r="I15" s="149">
        <f t="shared" si="0"/>
        <v>0</v>
      </c>
    </row>
    <row r="16" spans="1:11" s="163" customFormat="1" x14ac:dyDescent="0.25">
      <c r="A16" s="146"/>
      <c r="B16" s="146"/>
      <c r="C16" s="146"/>
      <c r="D16" s="146"/>
      <c r="E16" s="146"/>
      <c r="F16" s="146"/>
    </row>
    <row r="17" spans="4:5" x14ac:dyDescent="0.25">
      <c r="D17" s="164" t="s">
        <v>163</v>
      </c>
    </row>
    <row r="18" spans="4:5" x14ac:dyDescent="0.25">
      <c r="D18" s="167" t="s">
        <v>160</v>
      </c>
      <c r="E18" s="171"/>
    </row>
    <row r="19" spans="4:5" x14ac:dyDescent="0.25">
      <c r="D19" s="168" t="s">
        <v>116</v>
      </c>
      <c r="E19" s="172"/>
    </row>
    <row r="20" spans="4:5" x14ac:dyDescent="0.25">
      <c r="D20" s="168" t="s">
        <v>144</v>
      </c>
      <c r="E20" s="172"/>
    </row>
    <row r="21" spans="4:5" x14ac:dyDescent="0.25">
      <c r="D21" s="168" t="s">
        <v>161</v>
      </c>
      <c r="E21" s="172"/>
    </row>
    <row r="22" spans="4:5" x14ac:dyDescent="0.25">
      <c r="D22" s="318" t="s">
        <v>162</v>
      </c>
      <c r="E22" s="319"/>
    </row>
    <row r="23" spans="4:5" x14ac:dyDescent="0.25">
      <c r="D23" s="320"/>
      <c r="E23" s="321"/>
    </row>
    <row r="24" spans="4:5" x14ac:dyDescent="0.25">
      <c r="D24" s="322"/>
      <c r="E24" s="323"/>
    </row>
  </sheetData>
  <mergeCells count="9">
    <mergeCell ref="D22:E24"/>
    <mergeCell ref="A1:H1"/>
    <mergeCell ref="F7:I7"/>
    <mergeCell ref="A9:A10"/>
    <mergeCell ref="A11:A12"/>
    <mergeCell ref="B3:C3"/>
    <mergeCell ref="B4:C4"/>
    <mergeCell ref="B5:C5"/>
    <mergeCell ref="B6:C6"/>
  </mergeCells>
  <dataValidations count="1">
    <dataValidation type="list" allowBlank="1" showInputMessage="1" showErrorMessage="1" sqref="C9:C12" xr:uid="{3BCBC4A6-830A-4453-8646-3B041B4BE647}">
      <formula1>"public,privé"</formula1>
    </dataValidation>
  </dataValidations>
  <pageMargins left="0.7" right="0.7" top="0.75" bottom="0.75" header="0.3" footer="0.3"/>
  <pageSetup paperSize="9" scale="61" orientation="landscape"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pageSetUpPr fitToPage="1"/>
  </sheetPr>
  <dimension ref="A1:AA38"/>
  <sheetViews>
    <sheetView view="pageBreakPreview" zoomScale="80" zoomScaleNormal="85" zoomScaleSheetLayoutView="80" workbookViewId="0">
      <pane ySplit="11" topLeftCell="A12" activePane="bottomLeft" state="frozenSplit"/>
      <selection pane="bottomLeft" activeCell="B12" sqref="B12"/>
    </sheetView>
  </sheetViews>
  <sheetFormatPr baseColWidth="10" defaultRowHeight="13.8" x14ac:dyDescent="0.25"/>
  <cols>
    <col min="1" max="1" width="29.8984375" customWidth="1"/>
    <col min="2" max="2" width="26.5" customWidth="1"/>
    <col min="3" max="3" width="23.19921875" customWidth="1"/>
    <col min="4" max="4" width="22.59765625" customWidth="1"/>
    <col min="5" max="5" width="12.8984375" customWidth="1"/>
    <col min="6" max="6" width="17.19921875" customWidth="1"/>
    <col min="7" max="7" width="18" customWidth="1"/>
    <col min="8" max="8" width="16.69921875" customWidth="1"/>
    <col min="9" max="9" width="10.5" customWidth="1"/>
    <col min="10" max="10" width="13.69921875" customWidth="1"/>
    <col min="11" max="11" width="14.69921875" customWidth="1"/>
    <col min="12" max="12" width="10.3984375" customWidth="1"/>
    <col min="13" max="13" width="14" customWidth="1"/>
    <col min="14" max="14" width="14.3984375" customWidth="1"/>
    <col min="15" max="15" width="12.5" customWidth="1"/>
    <col min="16" max="16" width="29.69921875" customWidth="1"/>
  </cols>
  <sheetData>
    <row r="1" spans="1:27" s="15" customFormat="1" ht="27" customHeight="1" x14ac:dyDescent="0.25">
      <c r="A1" s="16" t="s">
        <v>93</v>
      </c>
      <c r="L1"/>
    </row>
    <row r="2" spans="1:27" s="15" customFormat="1" ht="21" x14ac:dyDescent="0.25">
      <c r="A2" s="16"/>
      <c r="L2"/>
    </row>
    <row r="3" spans="1:27" s="24" customFormat="1" ht="20.25" customHeight="1" x14ac:dyDescent="0.25">
      <c r="A3" s="70" t="s">
        <v>20</v>
      </c>
      <c r="B3" s="341" t="str">
        <f>Dépenses!B4</f>
        <v>Nom du chef de file FR / partenaire FR concerné</v>
      </c>
      <c r="C3" s="341"/>
      <c r="D3" s="25"/>
      <c r="L3"/>
    </row>
    <row r="4" spans="1:27" s="24" customFormat="1" ht="20.25" customHeight="1" x14ac:dyDescent="0.25">
      <c r="A4" s="83" t="s">
        <v>109</v>
      </c>
      <c r="B4" s="341" t="str">
        <f>IF(Dépenses!B5="","",Dépenses!B5)</f>
        <v/>
      </c>
      <c r="C4" s="341"/>
      <c r="D4" s="27"/>
      <c r="J4" s="28"/>
      <c r="L4"/>
    </row>
    <row r="5" spans="1:27" s="24" customFormat="1" ht="20.25" customHeight="1" x14ac:dyDescent="0.25">
      <c r="A5" s="84" t="s">
        <v>19</v>
      </c>
      <c r="B5" s="341" t="str">
        <f>Dépenses!B6</f>
        <v>Nom de l'opération</v>
      </c>
      <c r="C5" s="341"/>
      <c r="L5"/>
    </row>
    <row r="6" spans="1:27" s="56" customFormat="1" ht="20.25" customHeight="1" x14ac:dyDescent="0.25">
      <c r="A6" s="70" t="s">
        <v>108</v>
      </c>
      <c r="B6" s="341">
        <f>Dépenses!B7</f>
        <v>1</v>
      </c>
      <c r="C6" s="341"/>
      <c r="L6"/>
    </row>
    <row r="7" spans="1:27" s="56" customFormat="1" ht="20.25" customHeight="1" x14ac:dyDescent="0.25">
      <c r="A7" s="70" t="s">
        <v>75</v>
      </c>
      <c r="B7" s="341" t="str">
        <f>IF(Dépenses!B8="","",Dépenses!B8)</f>
        <v/>
      </c>
      <c r="C7" s="341"/>
      <c r="L7"/>
    </row>
    <row r="8" spans="1:27" s="56" customFormat="1" ht="20.25" customHeight="1" x14ac:dyDescent="0.25">
      <c r="A8" s="70" t="s">
        <v>78</v>
      </c>
      <c r="B8" s="340" t="str">
        <f>IF(Dépenses!B9="","",Dépenses!B9)</f>
        <v/>
      </c>
      <c r="C8" s="340"/>
      <c r="L8"/>
    </row>
    <row r="9" spans="1:27" s="24" customFormat="1" ht="20.25" customHeight="1" x14ac:dyDescent="0.25">
      <c r="A9" s="56"/>
      <c r="B9" s="26"/>
      <c r="D9" s="27"/>
      <c r="L9"/>
    </row>
    <row r="10" spans="1:27" s="17" customFormat="1" ht="36" customHeight="1" x14ac:dyDescent="0.3">
      <c r="A10" s="334" t="s">
        <v>80</v>
      </c>
      <c r="B10" s="335"/>
      <c r="C10" s="335"/>
      <c r="D10" s="335"/>
      <c r="E10" s="335"/>
      <c r="F10" s="335"/>
      <c r="G10" s="335"/>
      <c r="H10" s="335"/>
      <c r="I10" s="335"/>
      <c r="J10" s="335"/>
      <c r="K10" s="336"/>
      <c r="L10"/>
      <c r="M10" s="331" t="s">
        <v>60</v>
      </c>
      <c r="N10" s="332"/>
      <c r="O10" s="332"/>
      <c r="P10" s="333"/>
      <c r="Q10" s="24"/>
      <c r="R10" s="24"/>
      <c r="S10" s="24"/>
      <c r="T10" s="24"/>
      <c r="U10" s="24"/>
      <c r="V10" s="24"/>
      <c r="W10" s="24"/>
      <c r="X10" s="24"/>
      <c r="Y10" s="24"/>
      <c r="Z10" s="24"/>
      <c r="AA10" s="24"/>
    </row>
    <row r="11" spans="1:27" s="17" customFormat="1" ht="41.25" customHeight="1" x14ac:dyDescent="0.3">
      <c r="A11" s="49" t="s">
        <v>96</v>
      </c>
      <c r="B11" s="49" t="s">
        <v>174</v>
      </c>
      <c r="C11" s="49" t="s">
        <v>39</v>
      </c>
      <c r="D11" s="49" t="s">
        <v>62</v>
      </c>
      <c r="E11" s="49" t="s">
        <v>119</v>
      </c>
      <c r="F11" s="49" t="s">
        <v>64</v>
      </c>
      <c r="G11" s="49" t="s">
        <v>63</v>
      </c>
      <c r="H11" s="49" t="s">
        <v>38</v>
      </c>
      <c r="I11" s="49" t="s">
        <v>33</v>
      </c>
      <c r="J11" s="49" t="s">
        <v>110</v>
      </c>
      <c r="K11" s="49" t="s">
        <v>37</v>
      </c>
      <c r="L11"/>
      <c r="M11" s="190" t="s">
        <v>36</v>
      </c>
      <c r="N11" s="190" t="s">
        <v>35</v>
      </c>
      <c r="O11" s="190" t="s">
        <v>34</v>
      </c>
      <c r="P11" s="190" t="s">
        <v>14</v>
      </c>
      <c r="Q11" s="24"/>
      <c r="R11" s="24"/>
      <c r="S11" s="24"/>
      <c r="T11" s="24"/>
      <c r="U11" s="24"/>
      <c r="V11" s="24"/>
      <c r="W11" s="24"/>
      <c r="X11" s="24"/>
      <c r="Y11" s="24"/>
      <c r="Z11" s="24"/>
      <c r="AA11" s="24"/>
    </row>
    <row r="12" spans="1:27" s="19" customFormat="1" ht="29.25" customHeight="1" x14ac:dyDescent="0.3">
      <c r="A12" s="65" t="s">
        <v>94</v>
      </c>
      <c r="B12" s="130"/>
      <c r="C12" s="130"/>
      <c r="D12" s="130"/>
      <c r="E12" s="130"/>
      <c r="F12" s="131"/>
      <c r="G12" s="132"/>
      <c r="H12" s="131"/>
      <c r="I12" s="85" t="str">
        <f xml:space="preserve"> IF(H12="","",H12/G12)</f>
        <v/>
      </c>
      <c r="J12" s="136"/>
      <c r="K12" s="130"/>
      <c r="L12"/>
      <c r="M12" s="191"/>
      <c r="N12" s="192"/>
      <c r="O12" s="193"/>
      <c r="P12" s="192"/>
      <c r="Q12" s="24"/>
      <c r="R12" s="24"/>
      <c r="S12" s="24"/>
      <c r="T12" s="24"/>
      <c r="U12" s="24"/>
      <c r="V12" s="24"/>
      <c r="W12" s="24"/>
      <c r="X12" s="24"/>
      <c r="Y12" s="24"/>
      <c r="Z12" s="24"/>
      <c r="AA12" s="24"/>
    </row>
    <row r="13" spans="1:27" s="19" customFormat="1" ht="29.25" customHeight="1" x14ac:dyDescent="0.3">
      <c r="A13" s="65" t="s">
        <v>95</v>
      </c>
      <c r="B13" s="130"/>
      <c r="C13" s="130"/>
      <c r="D13" s="130"/>
      <c r="E13" s="130"/>
      <c r="F13" s="131"/>
      <c r="G13" s="132"/>
      <c r="H13" s="131"/>
      <c r="I13" s="85" t="str">
        <f t="shared" ref="I13:I15" si="0" xml:space="preserve"> IF(H13="","",H13/G13)</f>
        <v/>
      </c>
      <c r="J13" s="136"/>
      <c r="K13" s="130"/>
      <c r="L13"/>
      <c r="M13" s="192"/>
      <c r="N13" s="192"/>
      <c r="O13" s="193"/>
      <c r="P13" s="192"/>
      <c r="Q13" s="24"/>
      <c r="R13" s="24"/>
      <c r="S13" s="24"/>
      <c r="T13" s="24"/>
      <c r="U13" s="24"/>
      <c r="V13" s="24"/>
      <c r="W13" s="24"/>
      <c r="X13" s="24"/>
      <c r="Y13" s="24"/>
      <c r="Z13" s="24"/>
      <c r="AA13" s="24"/>
    </row>
    <row r="14" spans="1:27" s="19" customFormat="1" ht="29.25" customHeight="1" x14ac:dyDescent="0.3">
      <c r="A14" s="65" t="s">
        <v>140</v>
      </c>
      <c r="B14" s="133"/>
      <c r="C14" s="133"/>
      <c r="D14" s="133"/>
      <c r="E14" s="130"/>
      <c r="F14" s="134"/>
      <c r="G14" s="135"/>
      <c r="H14" s="134"/>
      <c r="I14" s="85" t="str">
        <f t="shared" si="0"/>
        <v/>
      </c>
      <c r="J14" s="137"/>
      <c r="K14" s="133"/>
      <c r="L14"/>
      <c r="M14" s="192"/>
      <c r="N14" s="192"/>
      <c r="O14" s="193"/>
      <c r="P14" s="192"/>
      <c r="Q14" s="24"/>
      <c r="R14" s="24"/>
      <c r="S14" s="24"/>
      <c r="T14" s="24"/>
      <c r="U14" s="24"/>
      <c r="V14" s="24"/>
      <c r="W14" s="24"/>
      <c r="X14" s="24"/>
      <c r="Y14" s="24"/>
      <c r="Z14" s="24"/>
      <c r="AA14" s="24"/>
    </row>
    <row r="15" spans="1:27" s="19" customFormat="1" ht="44.25" customHeight="1" x14ac:dyDescent="0.3">
      <c r="A15" s="65" t="s">
        <v>141</v>
      </c>
      <c r="B15" s="133"/>
      <c r="C15" s="133"/>
      <c r="D15" s="133"/>
      <c r="E15" s="130"/>
      <c r="F15" s="134"/>
      <c r="G15" s="135"/>
      <c r="H15" s="134"/>
      <c r="I15" s="85" t="str">
        <f t="shared" si="0"/>
        <v/>
      </c>
      <c r="J15" s="137"/>
      <c r="K15" s="133"/>
      <c r="L15"/>
      <c r="M15" s="192"/>
      <c r="N15" s="192"/>
      <c r="O15" s="193"/>
      <c r="P15" s="192"/>
      <c r="Q15" s="24"/>
      <c r="R15" s="24"/>
      <c r="S15" s="24"/>
      <c r="T15" s="24"/>
      <c r="U15" s="24"/>
      <c r="V15" s="24"/>
      <c r="W15" s="24"/>
      <c r="X15" s="24"/>
      <c r="Y15" s="24"/>
      <c r="Z15" s="24"/>
      <c r="AA15" s="24"/>
    </row>
    <row r="16" spans="1:27" s="17" customFormat="1" ht="29.25" customHeight="1" x14ac:dyDescent="0.3">
      <c r="A16" s="18" t="s">
        <v>53</v>
      </c>
      <c r="B16" s="342"/>
      <c r="C16" s="343"/>
      <c r="D16" s="343"/>
      <c r="E16" s="344"/>
      <c r="F16" s="34">
        <f>SUM(F12:F15)</f>
        <v>0</v>
      </c>
      <c r="G16" s="34">
        <f>SUM(G12:G15)</f>
        <v>0</v>
      </c>
      <c r="H16" s="34">
        <f>SUM(H12:H15)</f>
        <v>0</v>
      </c>
      <c r="I16" s="86"/>
      <c r="J16" s="138"/>
      <c r="K16" s="139"/>
      <c r="L16"/>
      <c r="M16"/>
      <c r="N16"/>
      <c r="O16" s="194">
        <f t="shared" ref="O16" si="1">SUM(O12:O15)</f>
        <v>0</v>
      </c>
      <c r="P16"/>
      <c r="Q16" s="24"/>
      <c r="R16" s="24"/>
      <c r="S16" s="24"/>
      <c r="T16" s="24"/>
      <c r="U16" s="24"/>
      <c r="V16" s="24"/>
      <c r="W16" s="24"/>
      <c r="X16" s="24"/>
      <c r="Y16" s="24"/>
      <c r="Z16" s="24"/>
      <c r="AA16" s="24"/>
    </row>
    <row r="17" spans="1:27" s="33" customFormat="1" ht="14.25" customHeight="1" x14ac:dyDescent="0.25">
      <c r="A17" s="31"/>
      <c r="B17" s="31"/>
      <c r="C17" s="32"/>
      <c r="D17" s="29"/>
      <c r="E17" s="29"/>
      <c r="F17" s="29"/>
      <c r="G17" s="29"/>
      <c r="H17" s="29"/>
      <c r="I17" s="29"/>
      <c r="J17" s="29"/>
      <c r="K17" s="29"/>
      <c r="L17"/>
      <c r="M17" s="29"/>
      <c r="P17" s="24"/>
      <c r="Q17" s="24"/>
      <c r="R17" s="24"/>
      <c r="S17" s="24"/>
      <c r="T17" s="24"/>
      <c r="U17" s="24"/>
      <c r="V17" s="24"/>
      <c r="W17" s="24"/>
      <c r="X17" s="24"/>
      <c r="Y17" s="24"/>
      <c r="Z17" s="24"/>
    </row>
    <row r="18" spans="1:27" x14ac:dyDescent="0.25">
      <c r="B18" s="54"/>
      <c r="O18" s="39"/>
      <c r="P18" s="39"/>
      <c r="Q18" s="24"/>
      <c r="R18" s="24"/>
      <c r="S18" s="24"/>
      <c r="T18" s="24"/>
      <c r="U18" s="24"/>
      <c r="V18" s="24"/>
      <c r="W18" s="24"/>
      <c r="X18" s="24"/>
      <c r="Y18" s="24"/>
      <c r="Z18" s="24"/>
      <c r="AA18" s="24"/>
    </row>
    <row r="19" spans="1:27" ht="21" customHeight="1" x14ac:dyDescent="0.25">
      <c r="A19" s="337" t="s">
        <v>142</v>
      </c>
      <c r="B19" s="338"/>
      <c r="C19" s="338"/>
      <c r="D19" s="339"/>
      <c r="E19" s="1"/>
      <c r="F19" s="91" t="s">
        <v>125</v>
      </c>
      <c r="G19" s="92"/>
      <c r="H19" s="92"/>
      <c r="I19" s="92"/>
      <c r="J19" s="92"/>
      <c r="K19" s="93"/>
      <c r="M19" s="39"/>
      <c r="N19" s="39"/>
      <c r="O19" s="24"/>
      <c r="P19" s="24"/>
      <c r="Q19" s="24"/>
      <c r="R19" s="24"/>
      <c r="S19" s="24"/>
      <c r="T19" s="24"/>
      <c r="U19" s="24"/>
      <c r="V19" s="24"/>
      <c r="W19" s="24"/>
      <c r="X19" s="24"/>
      <c r="Y19" s="24"/>
    </row>
    <row r="20" spans="1:27" ht="21" customHeight="1" x14ac:dyDescent="0.25">
      <c r="A20" s="94" t="s">
        <v>118</v>
      </c>
      <c r="B20" s="95"/>
      <c r="C20" s="95"/>
      <c r="D20" s="96"/>
      <c r="E20" s="77"/>
      <c r="F20" s="97" t="s">
        <v>175</v>
      </c>
      <c r="G20" s="98"/>
      <c r="H20" s="98"/>
      <c r="I20" s="98"/>
      <c r="J20" s="98"/>
      <c r="K20" s="99"/>
      <c r="M20" s="39"/>
      <c r="N20" s="39"/>
      <c r="O20" s="24"/>
      <c r="P20" s="24"/>
      <c r="Q20" s="24"/>
      <c r="R20" s="24"/>
      <c r="S20" s="24"/>
      <c r="T20" s="24"/>
      <c r="U20" s="24"/>
      <c r="V20" s="24"/>
      <c r="W20" s="24"/>
      <c r="X20" s="24"/>
      <c r="Y20" s="24"/>
    </row>
    <row r="21" spans="1:27" ht="25.5" customHeight="1" x14ac:dyDescent="0.25">
      <c r="A21" s="173" t="s">
        <v>117</v>
      </c>
      <c r="B21" s="179"/>
      <c r="C21" s="174"/>
      <c r="D21" s="175"/>
      <c r="E21" s="77"/>
      <c r="F21" s="271" t="s">
        <v>120</v>
      </c>
      <c r="G21" s="272"/>
      <c r="H21" s="373" t="s">
        <v>16</v>
      </c>
      <c r="I21" s="374"/>
      <c r="J21" s="374"/>
      <c r="K21" s="375"/>
      <c r="M21" s="39"/>
      <c r="N21" s="24"/>
      <c r="O21" s="24"/>
      <c r="P21" s="24"/>
      <c r="Q21" s="24"/>
      <c r="R21" s="24"/>
      <c r="S21" s="24"/>
      <c r="T21" s="24"/>
      <c r="U21" s="24"/>
      <c r="V21" s="24"/>
      <c r="W21" s="24"/>
      <c r="X21" s="24"/>
    </row>
    <row r="22" spans="1:27" ht="25.5" customHeight="1" x14ac:dyDescent="0.25">
      <c r="A22" s="173" t="s">
        <v>116</v>
      </c>
      <c r="B22" s="176"/>
      <c r="C22" s="177"/>
      <c r="D22" s="178"/>
      <c r="E22" s="77"/>
      <c r="F22" s="273"/>
      <c r="G22" s="274"/>
      <c r="H22" s="364" t="s">
        <v>133</v>
      </c>
      <c r="I22" s="365"/>
      <c r="J22" s="365"/>
      <c r="K22" s="366"/>
      <c r="M22" s="39"/>
      <c r="N22" s="24"/>
      <c r="O22" s="24"/>
      <c r="P22" s="24"/>
      <c r="Q22" s="24"/>
      <c r="R22" s="24"/>
      <c r="S22" s="24"/>
      <c r="T22" s="24"/>
      <c r="U22" s="24"/>
      <c r="V22" s="24"/>
      <c r="W22" s="24"/>
      <c r="X22" s="24"/>
    </row>
    <row r="23" spans="1:27" ht="25.5" customHeight="1" x14ac:dyDescent="0.25">
      <c r="A23" s="345" t="s">
        <v>15</v>
      </c>
      <c r="B23" s="373" t="s">
        <v>144</v>
      </c>
      <c r="C23" s="374"/>
      <c r="D23" s="375"/>
      <c r="E23" s="77"/>
      <c r="F23" s="273"/>
      <c r="G23" s="274"/>
      <c r="H23" s="367"/>
      <c r="I23" s="368"/>
      <c r="J23" s="368"/>
      <c r="K23" s="369"/>
      <c r="M23" s="24"/>
      <c r="N23" s="24"/>
      <c r="O23" s="24"/>
      <c r="P23" s="24"/>
      <c r="Q23" s="24"/>
      <c r="R23" s="24"/>
      <c r="S23" s="24"/>
      <c r="T23" s="24"/>
      <c r="U23" s="24"/>
      <c r="V23" s="24"/>
      <c r="W23" s="24"/>
    </row>
    <row r="24" spans="1:27" x14ac:dyDescent="0.25">
      <c r="A24" s="346"/>
      <c r="B24" s="364" t="s">
        <v>143</v>
      </c>
      <c r="C24" s="365"/>
      <c r="D24" s="366"/>
      <c r="E24" s="77"/>
      <c r="F24" s="273"/>
      <c r="G24" s="274"/>
      <c r="H24" s="367"/>
      <c r="I24" s="368"/>
      <c r="J24" s="368"/>
      <c r="K24" s="369"/>
      <c r="M24" s="24"/>
      <c r="N24" s="24"/>
      <c r="O24" s="24"/>
      <c r="P24" s="24"/>
      <c r="Q24" s="24"/>
      <c r="R24" s="24"/>
      <c r="S24" s="24"/>
      <c r="T24" s="24"/>
      <c r="U24" s="24"/>
      <c r="V24" s="24"/>
      <c r="W24" s="24"/>
    </row>
    <row r="25" spans="1:27" x14ac:dyDescent="0.25">
      <c r="A25" s="346"/>
      <c r="B25" s="367"/>
      <c r="C25" s="368"/>
      <c r="D25" s="369"/>
      <c r="E25" s="77"/>
      <c r="F25" s="273"/>
      <c r="G25" s="274"/>
      <c r="H25" s="367"/>
      <c r="I25" s="368"/>
      <c r="J25" s="368"/>
      <c r="K25" s="369"/>
    </row>
    <row r="26" spans="1:27" ht="63.75" customHeight="1" x14ac:dyDescent="0.25">
      <c r="A26" s="346"/>
      <c r="B26" s="367"/>
      <c r="C26" s="368"/>
      <c r="D26" s="369"/>
      <c r="E26" s="77"/>
      <c r="F26" s="275"/>
      <c r="G26" s="276"/>
      <c r="H26" s="370"/>
      <c r="I26" s="371"/>
      <c r="J26" s="371"/>
      <c r="K26" s="372"/>
    </row>
    <row r="27" spans="1:27" ht="29.25" customHeight="1" x14ac:dyDescent="0.25">
      <c r="A27" s="347"/>
      <c r="B27" s="370"/>
      <c r="C27" s="371"/>
      <c r="D27" s="372"/>
      <c r="E27" s="77"/>
      <c r="F27" s="354" t="s">
        <v>132</v>
      </c>
      <c r="G27" s="355"/>
      <c r="H27" s="356"/>
      <c r="I27" s="356"/>
      <c r="J27" s="356"/>
      <c r="K27" s="357"/>
    </row>
    <row r="28" spans="1:27" ht="30" customHeight="1" x14ac:dyDescent="0.25">
      <c r="A28" s="348" t="s">
        <v>145</v>
      </c>
      <c r="B28" s="349"/>
      <c r="C28" s="349"/>
      <c r="D28" s="350"/>
      <c r="E28" s="77"/>
      <c r="F28" s="358" t="s">
        <v>146</v>
      </c>
      <c r="G28" s="359"/>
      <c r="H28" s="359"/>
      <c r="I28" s="359"/>
      <c r="J28" s="359"/>
      <c r="K28" s="360"/>
    </row>
    <row r="29" spans="1:27" ht="35.25" customHeight="1" x14ac:dyDescent="0.25">
      <c r="A29" s="351"/>
      <c r="B29" s="352"/>
      <c r="C29" s="352"/>
      <c r="D29" s="353"/>
      <c r="E29" s="77"/>
      <c r="F29" s="361"/>
      <c r="G29" s="362"/>
      <c r="H29" s="362"/>
      <c r="I29" s="362"/>
      <c r="J29" s="362"/>
      <c r="K29" s="363"/>
    </row>
    <row r="30" spans="1:27" x14ac:dyDescent="0.25">
      <c r="E30" s="77"/>
    </row>
    <row r="31" spans="1:27" x14ac:dyDescent="0.25">
      <c r="E31" s="77"/>
    </row>
    <row r="37" ht="14.25" customHeight="1" x14ac:dyDescent="0.25"/>
    <row r="38" ht="14.25" customHeight="1" x14ac:dyDescent="0.25"/>
  </sheetData>
  <mergeCells count="19">
    <mergeCell ref="A23:A27"/>
    <mergeCell ref="F21:G26"/>
    <mergeCell ref="A28:D29"/>
    <mergeCell ref="F27:K27"/>
    <mergeCell ref="F28:K29"/>
    <mergeCell ref="B24:D27"/>
    <mergeCell ref="H22:K26"/>
    <mergeCell ref="B23:D23"/>
    <mergeCell ref="H21:K21"/>
    <mergeCell ref="M10:P10"/>
    <mergeCell ref="A10:K10"/>
    <mergeCell ref="A19:D19"/>
    <mergeCell ref="B8:C8"/>
    <mergeCell ref="B3:C3"/>
    <mergeCell ref="B4:C4"/>
    <mergeCell ref="B5:C5"/>
    <mergeCell ref="B6:C6"/>
    <mergeCell ref="B7:C7"/>
    <mergeCell ref="B16:E16"/>
  </mergeCells>
  <dataValidations count="1">
    <dataValidation type="list" allowBlank="1" showInputMessage="1" showErrorMessage="1" sqref="E12:E15" xr:uid="{00000000-0002-0000-0500-000000000000}">
      <formula1>"public,privé"</formula1>
    </dataValidation>
  </dataValidations>
  <pageMargins left="0.4" right="0.41" top="0.75" bottom="0.75" header="0.3" footer="0.3"/>
  <pageSetup paperSize="9" scale="62" fitToHeight="0"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
  <sheetViews>
    <sheetView workbookViewId="0">
      <selection activeCell="B14" sqref="B14"/>
    </sheetView>
  </sheetViews>
  <sheetFormatPr baseColWidth="10" defaultRowHeight="13.8" x14ac:dyDescent="0.25"/>
  <cols>
    <col min="1" max="1" width="43.69921875" customWidth="1"/>
    <col min="2" max="2" width="34.59765625" bestFit="1" customWidth="1"/>
    <col min="3" max="3" width="32" bestFit="1" customWidth="1"/>
  </cols>
  <sheetData>
    <row r="1" spans="1:3" x14ac:dyDescent="0.25">
      <c r="A1" s="20" t="s">
        <v>79</v>
      </c>
    </row>
    <row r="3" spans="1:3" x14ac:dyDescent="0.25">
      <c r="A3" s="36" t="s">
        <v>65</v>
      </c>
      <c r="B3" s="38" t="s">
        <v>68</v>
      </c>
      <c r="C3" s="38" t="s">
        <v>69</v>
      </c>
    </row>
    <row r="4" spans="1:3" x14ac:dyDescent="0.25">
      <c r="A4" s="37" t="s">
        <v>66</v>
      </c>
      <c r="B4" s="38">
        <v>4890.8525202240198</v>
      </c>
      <c r="C4" s="38">
        <v>0</v>
      </c>
    </row>
    <row r="5" spans="1:3" x14ac:dyDescent="0.25">
      <c r="A5" s="37" t="s">
        <v>8</v>
      </c>
      <c r="B5" s="38">
        <v>513724.76999999996</v>
      </c>
      <c r="C5" s="38">
        <v>0</v>
      </c>
    </row>
    <row r="6" spans="1:3" x14ac:dyDescent="0.25">
      <c r="A6" s="37" t="s">
        <v>18</v>
      </c>
      <c r="B6" s="38">
        <v>49080.289999999994</v>
      </c>
      <c r="C6" s="38">
        <v>0</v>
      </c>
    </row>
    <row r="7" spans="1:3" x14ac:dyDescent="0.25">
      <c r="A7" s="37" t="s">
        <v>48</v>
      </c>
      <c r="B7" s="38">
        <v>7362.0434999999989</v>
      </c>
      <c r="C7" s="38">
        <v>0</v>
      </c>
    </row>
    <row r="8" spans="1:3" x14ac:dyDescent="0.25">
      <c r="A8" s="37" t="s">
        <v>67</v>
      </c>
      <c r="B8" s="38">
        <v>575057.95602022402</v>
      </c>
      <c r="C8" s="38">
        <v>0</v>
      </c>
    </row>
  </sheetData>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4"/>
  <sheetViews>
    <sheetView workbookViewId="0">
      <selection activeCell="B14" sqref="B14"/>
    </sheetView>
  </sheetViews>
  <sheetFormatPr baseColWidth="10" defaultRowHeight="13.8" x14ac:dyDescent="0.25"/>
  <cols>
    <col min="1" max="1" width="53.59765625" bestFit="1" customWidth="1"/>
  </cols>
  <sheetData>
    <row r="1" spans="1:1" x14ac:dyDescent="0.25">
      <c r="A1" s="20" t="s">
        <v>51</v>
      </c>
    </row>
    <row r="2" spans="1:1" x14ac:dyDescent="0.25">
      <c r="A2" s="1" t="s">
        <v>18</v>
      </c>
    </row>
    <row r="3" spans="1:1" x14ac:dyDescent="0.25">
      <c r="A3" s="1" t="s">
        <v>8</v>
      </c>
    </row>
    <row r="4" spans="1:1" x14ac:dyDescent="0.25">
      <c r="A4" s="1" t="s">
        <v>40</v>
      </c>
    </row>
    <row r="5" spans="1:1" x14ac:dyDescent="0.25">
      <c r="A5" s="1" t="s">
        <v>42</v>
      </c>
    </row>
    <row r="6" spans="1:1" x14ac:dyDescent="0.25">
      <c r="A6" s="1" t="s">
        <v>43</v>
      </c>
    </row>
    <row r="7" spans="1:1" x14ac:dyDescent="0.25">
      <c r="A7" s="1" t="s">
        <v>44</v>
      </c>
    </row>
    <row r="8" spans="1:1" x14ac:dyDescent="0.25">
      <c r="A8" s="1" t="s">
        <v>45</v>
      </c>
    </row>
    <row r="9" spans="1:1" x14ac:dyDescent="0.25">
      <c r="A9" s="1" t="s">
        <v>48</v>
      </c>
    </row>
    <row r="10" spans="1:1" x14ac:dyDescent="0.25">
      <c r="A10" s="1" t="s">
        <v>46</v>
      </c>
    </row>
    <row r="11" spans="1:1" x14ac:dyDescent="0.25">
      <c r="A11" s="1" t="s">
        <v>47</v>
      </c>
    </row>
    <row r="12" spans="1:1" x14ac:dyDescent="0.25">
      <c r="A12" s="1" t="s">
        <v>49</v>
      </c>
    </row>
    <row r="13" spans="1:1" x14ac:dyDescent="0.25">
      <c r="A13" s="1" t="s">
        <v>41</v>
      </c>
    </row>
    <row r="14" spans="1:1" x14ac:dyDescent="0.25">
      <c r="A14"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7</vt:i4>
      </vt:variant>
    </vt:vector>
  </HeadingPairs>
  <TitlesOfParts>
    <vt:vector size="15" baseType="lpstr">
      <vt:lpstr>Notice</vt:lpstr>
      <vt:lpstr>Dépenses</vt:lpstr>
      <vt:lpstr>Détail - Personnels</vt:lpstr>
      <vt:lpstr>Détail - Travaux</vt:lpstr>
      <vt:lpstr>Contrib en nature</vt:lpstr>
      <vt:lpstr>Ressources</vt:lpstr>
      <vt:lpstr>Récap par catégorie de dépense</vt:lpstr>
      <vt:lpstr>Liste catégories de dépenses</vt:lpstr>
      <vt:lpstr>'Détail - Personnels'!Impression_des_titres</vt:lpstr>
      <vt:lpstr>'Détail - Travaux'!Impression_des_titres</vt:lpstr>
      <vt:lpstr>Dépenses!Zone_d_impression</vt:lpstr>
      <vt:lpstr>'Détail - Personnels'!Zone_d_impression</vt:lpstr>
      <vt:lpstr>'Détail - Travaux'!Zone_d_impression</vt:lpstr>
      <vt:lpstr>Notice!Zone_d_impression</vt:lpstr>
      <vt:lpstr>Ressources!Zone_d_impression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Chappaz Amélie</dc:creator>
  <cp:lastModifiedBy>LAMBERT CARINE</cp:lastModifiedBy>
  <cp:lastPrinted>2023-06-16T13:50:02Z</cp:lastPrinted>
  <dcterms:created xsi:type="dcterms:W3CDTF">2016-07-18T14:00:05Z</dcterms:created>
  <dcterms:modified xsi:type="dcterms:W3CDTF">2025-01-13T11:05:24Z</dcterms:modified>
</cp:coreProperties>
</file>